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Sum 5 vill. Noi" sheetId="7" r:id="rId1"/>
    <sheet name="old Sum 5 vill." sheetId="1" r:id="rId2"/>
    <sheet name="B. Nakham" sheetId="6" r:id="rId3"/>
    <sheet name="B.Huatan" sheetId="4" r:id="rId4"/>
    <sheet name="B.Som" sheetId="3" r:id="rId5"/>
    <sheet name="B. Na" sheetId="5" r:id="rId6"/>
    <sheet name="B.Sam Or" sheetId="2" r:id="rId7"/>
    <sheet name="types 2013" sheetId="8" r:id="rId8"/>
    <sheet name="types 2014" sheetId="9" r:id="rId9"/>
    <sheet name=" types 2015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D12" i="7"/>
  <c r="L12"/>
  <c r="T12"/>
  <c r="U12"/>
  <c r="AG12"/>
  <c r="AC12"/>
  <c r="AB12"/>
  <c r="M12"/>
  <c r="S14"/>
  <c r="E12"/>
  <c r="R86" i="6" l="1"/>
  <c r="Q86"/>
  <c r="P86"/>
  <c r="O86"/>
  <c r="N86"/>
  <c r="M86"/>
  <c r="L86"/>
  <c r="V86" s="1"/>
  <c r="K86"/>
  <c r="J86"/>
  <c r="T86" s="1"/>
  <c r="I86"/>
  <c r="H85"/>
  <c r="W85" s="1"/>
  <c r="G85"/>
  <c r="V85" s="1"/>
  <c r="F85"/>
  <c r="U85" s="1"/>
  <c r="E85"/>
  <c r="T85" s="1"/>
  <c r="D85"/>
  <c r="S85" s="1"/>
  <c r="M84"/>
  <c r="L84"/>
  <c r="K84"/>
  <c r="J84"/>
  <c r="I84"/>
  <c r="H84"/>
  <c r="G84"/>
  <c r="F84"/>
  <c r="E84"/>
  <c r="T84" s="1"/>
  <c r="D84"/>
  <c r="R83"/>
  <c r="Q83"/>
  <c r="P83"/>
  <c r="O83"/>
  <c r="N83"/>
  <c r="M83"/>
  <c r="L83"/>
  <c r="K83"/>
  <c r="J83"/>
  <c r="I83"/>
  <c r="H83"/>
  <c r="W83" s="1"/>
  <c r="G83"/>
  <c r="F83"/>
  <c r="E83"/>
  <c r="D83"/>
  <c r="S83" s="1"/>
  <c r="R82"/>
  <c r="Q82"/>
  <c r="P82"/>
  <c r="O82"/>
  <c r="N82"/>
  <c r="M82"/>
  <c r="L82"/>
  <c r="K82"/>
  <c r="J82"/>
  <c r="I82"/>
  <c r="H82"/>
  <c r="G82"/>
  <c r="F82"/>
  <c r="E82"/>
  <c r="D82"/>
  <c r="W81"/>
  <c r="S81"/>
  <c r="H81"/>
  <c r="G81"/>
  <c r="V81" s="1"/>
  <c r="F81"/>
  <c r="U81" s="1"/>
  <c r="E81"/>
  <c r="T81" s="1"/>
  <c r="D81"/>
  <c r="M80"/>
  <c r="L80"/>
  <c r="K80"/>
  <c r="J80"/>
  <c r="I80"/>
  <c r="H80"/>
  <c r="G80"/>
  <c r="V80" s="1"/>
  <c r="F80"/>
  <c r="E80"/>
  <c r="D80"/>
  <c r="W79"/>
  <c r="S79"/>
  <c r="H79"/>
  <c r="G79"/>
  <c r="V79" s="1"/>
  <c r="F79"/>
  <c r="U79" s="1"/>
  <c r="E79"/>
  <c r="T79" s="1"/>
  <c r="D79"/>
  <c r="M78"/>
  <c r="L78"/>
  <c r="K78"/>
  <c r="J78"/>
  <c r="I78"/>
  <c r="H78"/>
  <c r="G78"/>
  <c r="V78" s="1"/>
  <c r="F78"/>
  <c r="E78"/>
  <c r="D78"/>
  <c r="R77"/>
  <c r="Q77"/>
  <c r="P77"/>
  <c r="O77"/>
  <c r="N77"/>
  <c r="M77"/>
  <c r="L77"/>
  <c r="K77"/>
  <c r="J77"/>
  <c r="I77"/>
  <c r="H77"/>
  <c r="G77"/>
  <c r="F77"/>
  <c r="U77" s="1"/>
  <c r="E77"/>
  <c r="D77"/>
  <c r="R76"/>
  <c r="Q76"/>
  <c r="P76"/>
  <c r="O76"/>
  <c r="N76"/>
  <c r="M76"/>
  <c r="L76"/>
  <c r="K76"/>
  <c r="J76"/>
  <c r="I76"/>
  <c r="H76"/>
  <c r="G76"/>
  <c r="F76"/>
  <c r="E76"/>
  <c r="D76"/>
  <c r="R75"/>
  <c r="Q75"/>
  <c r="P75"/>
  <c r="O75"/>
  <c r="N75"/>
  <c r="H75"/>
  <c r="G75"/>
  <c r="V75" s="1"/>
  <c r="F75"/>
  <c r="E75"/>
  <c r="D75"/>
  <c r="T74"/>
  <c r="H74"/>
  <c r="W74" s="1"/>
  <c r="G74"/>
  <c r="V74" s="1"/>
  <c r="F74"/>
  <c r="U74" s="1"/>
  <c r="E74"/>
  <c r="D74"/>
  <c r="S74" s="1"/>
  <c r="R73"/>
  <c r="Q73"/>
  <c r="P73"/>
  <c r="O73"/>
  <c r="N73"/>
  <c r="M73"/>
  <c r="L73"/>
  <c r="K73"/>
  <c r="J73"/>
  <c r="I73"/>
  <c r="H73"/>
  <c r="G73"/>
  <c r="V73" s="1"/>
  <c r="F73"/>
  <c r="E73"/>
  <c r="D73"/>
  <c r="R72"/>
  <c r="Q72"/>
  <c r="P72"/>
  <c r="O72"/>
  <c r="N72"/>
  <c r="M72"/>
  <c r="L72"/>
  <c r="K72"/>
  <c r="J72"/>
  <c r="I72"/>
  <c r="H72"/>
  <c r="G72"/>
  <c r="F72"/>
  <c r="U72" s="1"/>
  <c r="E72"/>
  <c r="D72"/>
  <c r="R71"/>
  <c r="Q71"/>
  <c r="P71"/>
  <c r="O71"/>
  <c r="N71"/>
  <c r="M71"/>
  <c r="L71"/>
  <c r="K71"/>
  <c r="J71"/>
  <c r="I71"/>
  <c r="H71"/>
  <c r="G71"/>
  <c r="V71" s="1"/>
  <c r="F71"/>
  <c r="E71"/>
  <c r="D71"/>
  <c r="R70"/>
  <c r="Q70"/>
  <c r="P70"/>
  <c r="O70"/>
  <c r="N70"/>
  <c r="M70"/>
  <c r="L70"/>
  <c r="K70"/>
  <c r="J70"/>
  <c r="I70"/>
  <c r="H70"/>
  <c r="G70"/>
  <c r="F70"/>
  <c r="U70" s="1"/>
  <c r="E70"/>
  <c r="D70"/>
  <c r="R69"/>
  <c r="Q69"/>
  <c r="P69"/>
  <c r="O69"/>
  <c r="N69"/>
  <c r="M69"/>
  <c r="L69"/>
  <c r="K69"/>
  <c r="J69"/>
  <c r="I69"/>
  <c r="H69"/>
  <c r="G69"/>
  <c r="V69" s="1"/>
  <c r="F69"/>
  <c r="E69"/>
  <c r="D69"/>
  <c r="R68"/>
  <c r="Q68"/>
  <c r="P68"/>
  <c r="O68"/>
  <c r="N68"/>
  <c r="H68"/>
  <c r="G68"/>
  <c r="V68" s="1"/>
  <c r="F68"/>
  <c r="E68"/>
  <c r="D68"/>
  <c r="R67"/>
  <c r="Q67"/>
  <c r="P67"/>
  <c r="O67"/>
  <c r="N67"/>
  <c r="M67"/>
  <c r="L67"/>
  <c r="V67" s="1"/>
  <c r="K67"/>
  <c r="J67"/>
  <c r="I67"/>
  <c r="T66"/>
  <c r="M66"/>
  <c r="W66" s="1"/>
  <c r="L66"/>
  <c r="V66" s="1"/>
  <c r="K66"/>
  <c r="U66" s="1"/>
  <c r="J66"/>
  <c r="I66"/>
  <c r="S66" s="1"/>
  <c r="H65"/>
  <c r="W65" s="1"/>
  <c r="G65"/>
  <c r="V65" s="1"/>
  <c r="F65"/>
  <c r="U65" s="1"/>
  <c r="E65"/>
  <c r="T65" s="1"/>
  <c r="D65"/>
  <c r="S65" s="1"/>
  <c r="R64"/>
  <c r="Q64"/>
  <c r="P64"/>
  <c r="O64"/>
  <c r="N64"/>
  <c r="M64"/>
  <c r="L64"/>
  <c r="K64"/>
  <c r="J64"/>
  <c r="I64"/>
  <c r="H64"/>
  <c r="G64"/>
  <c r="F64"/>
  <c r="E64"/>
  <c r="T64" s="1"/>
  <c r="D64"/>
  <c r="R63"/>
  <c r="Q63"/>
  <c r="P63"/>
  <c r="O63"/>
  <c r="N63"/>
  <c r="M63"/>
  <c r="L63"/>
  <c r="K63"/>
  <c r="J63"/>
  <c r="I63"/>
  <c r="H63"/>
  <c r="G63"/>
  <c r="F63"/>
  <c r="E63"/>
  <c r="D63"/>
  <c r="H62"/>
  <c r="W62" s="1"/>
  <c r="G62"/>
  <c r="V62" s="1"/>
  <c r="F62"/>
  <c r="U62" s="1"/>
  <c r="E62"/>
  <c r="T62" s="1"/>
  <c r="D62"/>
  <c r="S62" s="1"/>
  <c r="M61"/>
  <c r="L61"/>
  <c r="K61"/>
  <c r="J61"/>
  <c r="I61"/>
  <c r="H61"/>
  <c r="G61"/>
  <c r="F61"/>
  <c r="U61" s="1"/>
  <c r="E61"/>
  <c r="D61"/>
  <c r="M60"/>
  <c r="L60"/>
  <c r="K60"/>
  <c r="J60"/>
  <c r="I60"/>
  <c r="H60"/>
  <c r="G60"/>
  <c r="F60"/>
  <c r="U60" s="1"/>
  <c r="E60"/>
  <c r="D60"/>
  <c r="R59"/>
  <c r="Q59"/>
  <c r="P59"/>
  <c r="O59"/>
  <c r="N59"/>
  <c r="H59"/>
  <c r="G59"/>
  <c r="V59" s="1"/>
  <c r="F59"/>
  <c r="E59"/>
  <c r="T59" s="1"/>
  <c r="D59"/>
  <c r="S59" s="1"/>
  <c r="R58"/>
  <c r="Q58"/>
  <c r="P58"/>
  <c r="O58"/>
  <c r="N58"/>
  <c r="M58"/>
  <c r="L58"/>
  <c r="K58"/>
  <c r="J58"/>
  <c r="I58"/>
  <c r="S58" s="1"/>
  <c r="H58"/>
  <c r="G58"/>
  <c r="V58" s="1"/>
  <c r="F58"/>
  <c r="E58"/>
  <c r="D58"/>
  <c r="W57"/>
  <c r="H57"/>
  <c r="G57"/>
  <c r="V57" s="1"/>
  <c r="F57"/>
  <c r="U57" s="1"/>
  <c r="E57"/>
  <c r="T57" s="1"/>
  <c r="D57"/>
  <c r="S57" s="1"/>
  <c r="H56"/>
  <c r="W56" s="1"/>
  <c r="G56"/>
  <c r="V56" s="1"/>
  <c r="F56"/>
  <c r="U56" s="1"/>
  <c r="E56"/>
  <c r="T56" s="1"/>
  <c r="D56"/>
  <c r="S56" s="1"/>
  <c r="S55"/>
  <c r="H55"/>
  <c r="W55" s="1"/>
  <c r="G55"/>
  <c r="V55" s="1"/>
  <c r="F55"/>
  <c r="U55" s="1"/>
  <c r="E55"/>
  <c r="T55" s="1"/>
  <c r="D55"/>
  <c r="R54"/>
  <c r="Q54"/>
  <c r="P54"/>
  <c r="O54"/>
  <c r="N54"/>
  <c r="M54"/>
  <c r="L54"/>
  <c r="K54"/>
  <c r="J54"/>
  <c r="I54"/>
  <c r="H54"/>
  <c r="G54"/>
  <c r="F54"/>
  <c r="U54" s="1"/>
  <c r="E54"/>
  <c r="D54"/>
  <c r="H53"/>
  <c r="W53" s="1"/>
  <c r="G53"/>
  <c r="V53" s="1"/>
  <c r="F53"/>
  <c r="U53" s="1"/>
  <c r="E53"/>
  <c r="T53" s="1"/>
  <c r="D53"/>
  <c r="S53" s="1"/>
  <c r="S52"/>
  <c r="H52"/>
  <c r="W52" s="1"/>
  <c r="G52"/>
  <c r="V52" s="1"/>
  <c r="F52"/>
  <c r="U52" s="1"/>
  <c r="E52"/>
  <c r="T52" s="1"/>
  <c r="D52"/>
  <c r="H51"/>
  <c r="W51" s="1"/>
  <c r="G51"/>
  <c r="V51" s="1"/>
  <c r="F51"/>
  <c r="U51" s="1"/>
  <c r="E51"/>
  <c r="T51" s="1"/>
  <c r="D51"/>
  <c r="S51" s="1"/>
  <c r="H50"/>
  <c r="W50" s="1"/>
  <c r="G50"/>
  <c r="V50" s="1"/>
  <c r="F50"/>
  <c r="U50" s="1"/>
  <c r="E50"/>
  <c r="T50" s="1"/>
  <c r="D50"/>
  <c r="S50" s="1"/>
  <c r="R49"/>
  <c r="Q49"/>
  <c r="P49"/>
  <c r="O49"/>
  <c r="N49"/>
  <c r="M49"/>
  <c r="W49" s="1"/>
  <c r="L49"/>
  <c r="K49"/>
  <c r="U49" s="1"/>
  <c r="J49"/>
  <c r="I49"/>
  <c r="S49" s="1"/>
  <c r="R48"/>
  <c r="Q48"/>
  <c r="P48"/>
  <c r="O48"/>
  <c r="N48"/>
  <c r="M48"/>
  <c r="L48"/>
  <c r="K48"/>
  <c r="J48"/>
  <c r="I48"/>
  <c r="H48"/>
  <c r="G48"/>
  <c r="F48"/>
  <c r="E48"/>
  <c r="D48"/>
  <c r="H47"/>
  <c r="W47" s="1"/>
  <c r="G47"/>
  <c r="V47" s="1"/>
  <c r="F47"/>
  <c r="U47" s="1"/>
  <c r="E47"/>
  <c r="T47" s="1"/>
  <c r="D47"/>
  <c r="S47" s="1"/>
  <c r="H46"/>
  <c r="W46" s="1"/>
  <c r="G46"/>
  <c r="V46" s="1"/>
  <c r="F46"/>
  <c r="U46" s="1"/>
  <c r="E46"/>
  <c r="T46" s="1"/>
  <c r="D46"/>
  <c r="S46" s="1"/>
  <c r="R45"/>
  <c r="Q45"/>
  <c r="P45"/>
  <c r="O45"/>
  <c r="N45"/>
  <c r="M45"/>
  <c r="L45"/>
  <c r="K45"/>
  <c r="J45"/>
  <c r="I45"/>
  <c r="H45"/>
  <c r="G45"/>
  <c r="F45"/>
  <c r="E45"/>
  <c r="D45"/>
  <c r="M44"/>
  <c r="W44" s="1"/>
  <c r="L44"/>
  <c r="V44" s="1"/>
  <c r="K44"/>
  <c r="U44" s="1"/>
  <c r="J44"/>
  <c r="T44" s="1"/>
  <c r="I44"/>
  <c r="S44" s="1"/>
  <c r="H43"/>
  <c r="W43" s="1"/>
  <c r="G43"/>
  <c r="V43" s="1"/>
  <c r="F43"/>
  <c r="U43" s="1"/>
  <c r="E43"/>
  <c r="T43" s="1"/>
  <c r="D43"/>
  <c r="S43" s="1"/>
  <c r="T42"/>
  <c r="H42"/>
  <c r="W42" s="1"/>
  <c r="G42"/>
  <c r="V42" s="1"/>
  <c r="F42"/>
  <c r="U42" s="1"/>
  <c r="E42"/>
  <c r="D42"/>
  <c r="S42" s="1"/>
  <c r="H41"/>
  <c r="W41" s="1"/>
  <c r="G41"/>
  <c r="V41" s="1"/>
  <c r="F41"/>
  <c r="U41" s="1"/>
  <c r="E41"/>
  <c r="T41" s="1"/>
  <c r="D41"/>
  <c r="S41" s="1"/>
  <c r="H40"/>
  <c r="W40" s="1"/>
  <c r="G40"/>
  <c r="V40" s="1"/>
  <c r="F40"/>
  <c r="U40" s="1"/>
  <c r="E40"/>
  <c r="T40" s="1"/>
  <c r="D40"/>
  <c r="S40" s="1"/>
  <c r="H39"/>
  <c r="W39" s="1"/>
  <c r="G39"/>
  <c r="V39" s="1"/>
  <c r="F39"/>
  <c r="U39" s="1"/>
  <c r="E39"/>
  <c r="T39" s="1"/>
  <c r="D39"/>
  <c r="S39" s="1"/>
  <c r="R38"/>
  <c r="Q38"/>
  <c r="P38"/>
  <c r="O38"/>
  <c r="N38"/>
  <c r="M38"/>
  <c r="L38"/>
  <c r="K38"/>
  <c r="J38"/>
  <c r="I38"/>
  <c r="H38"/>
  <c r="G38"/>
  <c r="F38"/>
  <c r="E38"/>
  <c r="T38" s="1"/>
  <c r="D38"/>
  <c r="R37"/>
  <c r="Q37"/>
  <c r="P37"/>
  <c r="O37"/>
  <c r="N37"/>
  <c r="M37"/>
  <c r="L37"/>
  <c r="K37"/>
  <c r="J37"/>
  <c r="I37"/>
  <c r="H37"/>
  <c r="W37" s="1"/>
  <c r="G37"/>
  <c r="F37"/>
  <c r="E37"/>
  <c r="D37"/>
  <c r="S37" s="1"/>
  <c r="R36"/>
  <c r="Q36"/>
  <c r="P36"/>
  <c r="O36"/>
  <c r="N36"/>
  <c r="H36"/>
  <c r="W36" s="1"/>
  <c r="G36"/>
  <c r="F36"/>
  <c r="U36" s="1"/>
  <c r="E36"/>
  <c r="D36"/>
  <c r="S36" s="1"/>
  <c r="R35"/>
  <c r="Q35"/>
  <c r="P35"/>
  <c r="O35"/>
  <c r="N35"/>
  <c r="M35"/>
  <c r="L35"/>
  <c r="K35"/>
  <c r="J35"/>
  <c r="I35"/>
  <c r="H35"/>
  <c r="G35"/>
  <c r="F35"/>
  <c r="E35"/>
  <c r="D35"/>
  <c r="V34"/>
  <c r="H34"/>
  <c r="W34" s="1"/>
  <c r="G34"/>
  <c r="F34"/>
  <c r="U34" s="1"/>
  <c r="E34"/>
  <c r="T34" s="1"/>
  <c r="D34"/>
  <c r="S34" s="1"/>
  <c r="H33"/>
  <c r="W33" s="1"/>
  <c r="G33"/>
  <c r="V33" s="1"/>
  <c r="F33"/>
  <c r="U33" s="1"/>
  <c r="E33"/>
  <c r="T33" s="1"/>
  <c r="D33"/>
  <c r="S33" s="1"/>
  <c r="S32"/>
  <c r="H32"/>
  <c r="W32" s="1"/>
  <c r="G32"/>
  <c r="V32" s="1"/>
  <c r="F32"/>
  <c r="U32" s="1"/>
  <c r="E32"/>
  <c r="T32" s="1"/>
  <c r="D32"/>
  <c r="H31"/>
  <c r="W31" s="1"/>
  <c r="G31"/>
  <c r="V31" s="1"/>
  <c r="F31"/>
  <c r="U31" s="1"/>
  <c r="E31"/>
  <c r="T31" s="1"/>
  <c r="D31"/>
  <c r="S31" s="1"/>
  <c r="H30"/>
  <c r="W30" s="1"/>
  <c r="G30"/>
  <c r="V30" s="1"/>
  <c r="F30"/>
  <c r="U30" s="1"/>
  <c r="E30"/>
  <c r="T30" s="1"/>
  <c r="D30"/>
  <c r="S30" s="1"/>
  <c r="U29"/>
  <c r="H29"/>
  <c r="W29" s="1"/>
  <c r="G29"/>
  <c r="V29" s="1"/>
  <c r="F29"/>
  <c r="E29"/>
  <c r="T29" s="1"/>
  <c r="D29"/>
  <c r="S29" s="1"/>
  <c r="M28"/>
  <c r="L28"/>
  <c r="K28"/>
  <c r="J28"/>
  <c r="I28"/>
  <c r="H28"/>
  <c r="G28"/>
  <c r="V28" s="1"/>
  <c r="F28"/>
  <c r="E28"/>
  <c r="T28" s="1"/>
  <c r="D28"/>
  <c r="M27"/>
  <c r="L27"/>
  <c r="K27"/>
  <c r="J27"/>
  <c r="I27"/>
  <c r="H27"/>
  <c r="G27"/>
  <c r="V27" s="1"/>
  <c r="F27"/>
  <c r="E27"/>
  <c r="T27" s="1"/>
  <c r="D27"/>
  <c r="H26"/>
  <c r="W26" s="1"/>
  <c r="G26"/>
  <c r="V26" s="1"/>
  <c r="F26"/>
  <c r="U26" s="1"/>
  <c r="E26"/>
  <c r="T26" s="1"/>
  <c r="D26"/>
  <c r="S26" s="1"/>
  <c r="R25"/>
  <c r="Q25"/>
  <c r="P25"/>
  <c r="O25"/>
  <c r="N25"/>
  <c r="M25"/>
  <c r="L25"/>
  <c r="K25"/>
  <c r="J25"/>
  <c r="I25"/>
  <c r="H25"/>
  <c r="G25"/>
  <c r="F25"/>
  <c r="E25"/>
  <c r="D25"/>
  <c r="R24"/>
  <c r="Q24"/>
  <c r="P24"/>
  <c r="O24"/>
  <c r="N24"/>
  <c r="M24"/>
  <c r="L24"/>
  <c r="K24"/>
  <c r="J24"/>
  <c r="I24"/>
  <c r="H24"/>
  <c r="W24" s="1"/>
  <c r="G24"/>
  <c r="F24"/>
  <c r="E24"/>
  <c r="D24"/>
  <c r="S24" s="1"/>
  <c r="R23"/>
  <c r="Q23"/>
  <c r="P23"/>
  <c r="O23"/>
  <c r="N23"/>
  <c r="M23"/>
  <c r="L23"/>
  <c r="K23"/>
  <c r="J23"/>
  <c r="I23"/>
  <c r="H23"/>
  <c r="G23"/>
  <c r="F23"/>
  <c r="E23"/>
  <c r="D23"/>
  <c r="R22"/>
  <c r="Q22"/>
  <c r="P22"/>
  <c r="O22"/>
  <c r="N22"/>
  <c r="M22"/>
  <c r="L22"/>
  <c r="K22"/>
  <c r="J22"/>
  <c r="I22"/>
  <c r="S22" s="1"/>
  <c r="H22"/>
  <c r="G22"/>
  <c r="V22" s="1"/>
  <c r="F22"/>
  <c r="E22"/>
  <c r="D22"/>
  <c r="W21"/>
  <c r="H21"/>
  <c r="G21"/>
  <c r="V21" s="1"/>
  <c r="F21"/>
  <c r="U21" s="1"/>
  <c r="E21"/>
  <c r="T21" s="1"/>
  <c r="D21"/>
  <c r="S21" s="1"/>
  <c r="R20"/>
  <c r="Q20"/>
  <c r="P20"/>
  <c r="U20" s="1"/>
  <c r="O20"/>
  <c r="N20"/>
  <c r="M20"/>
  <c r="L20"/>
  <c r="V20" s="1"/>
  <c r="K20"/>
  <c r="J20"/>
  <c r="I20"/>
  <c r="R19"/>
  <c r="Q19"/>
  <c r="P19"/>
  <c r="O19"/>
  <c r="N19"/>
  <c r="M19"/>
  <c r="L19"/>
  <c r="K19"/>
  <c r="J19"/>
  <c r="I19"/>
  <c r="H19"/>
  <c r="G19"/>
  <c r="F19"/>
  <c r="E19"/>
  <c r="D19"/>
  <c r="R18"/>
  <c r="Q18"/>
  <c r="P18"/>
  <c r="O18"/>
  <c r="N18"/>
  <c r="M18"/>
  <c r="L18"/>
  <c r="K18"/>
  <c r="J18"/>
  <c r="I18"/>
  <c r="H18"/>
  <c r="G18"/>
  <c r="V18" s="1"/>
  <c r="F18"/>
  <c r="E18"/>
  <c r="D18"/>
  <c r="W17"/>
  <c r="H17"/>
  <c r="G17"/>
  <c r="V17" s="1"/>
  <c r="F17"/>
  <c r="U17" s="1"/>
  <c r="E17"/>
  <c r="T17" s="1"/>
  <c r="D17"/>
  <c r="S17" s="1"/>
  <c r="R16"/>
  <c r="Q16"/>
  <c r="P16"/>
  <c r="O16"/>
  <c r="N16"/>
  <c r="M16"/>
  <c r="L16"/>
  <c r="K16"/>
  <c r="J16"/>
  <c r="I16"/>
  <c r="H16"/>
  <c r="G16"/>
  <c r="V16" s="1"/>
  <c r="F16"/>
  <c r="E16"/>
  <c r="D16"/>
  <c r="M15"/>
  <c r="W15" s="1"/>
  <c r="L15"/>
  <c r="V15" s="1"/>
  <c r="K15"/>
  <c r="U15" s="1"/>
  <c r="J15"/>
  <c r="T15" s="1"/>
  <c r="I15"/>
  <c r="S15" s="1"/>
  <c r="R14"/>
  <c r="Q14"/>
  <c r="P14"/>
  <c r="O14"/>
  <c r="N14"/>
  <c r="M14"/>
  <c r="L14"/>
  <c r="V14" s="1"/>
  <c r="K14"/>
  <c r="J14"/>
  <c r="T14" s="1"/>
  <c r="I14"/>
  <c r="R13"/>
  <c r="Q13"/>
  <c r="P13"/>
  <c r="O13"/>
  <c r="N13"/>
  <c r="M13"/>
  <c r="L13"/>
  <c r="V13" s="1"/>
  <c r="K13"/>
  <c r="J13"/>
  <c r="T13" s="1"/>
  <c r="I13"/>
  <c r="R12"/>
  <c r="Q12"/>
  <c r="P12"/>
  <c r="O12"/>
  <c r="N12"/>
  <c r="M12"/>
  <c r="L12"/>
  <c r="K12"/>
  <c r="J12"/>
  <c r="I12"/>
  <c r="H12"/>
  <c r="W12" s="1"/>
  <c r="G12"/>
  <c r="F12"/>
  <c r="E12"/>
  <c r="D12"/>
  <c r="S12" s="1"/>
  <c r="M11"/>
  <c r="L11"/>
  <c r="K11"/>
  <c r="J11"/>
  <c r="I11"/>
  <c r="H11"/>
  <c r="W11" s="1"/>
  <c r="G11"/>
  <c r="F11"/>
  <c r="U11" s="1"/>
  <c r="E11"/>
  <c r="D11"/>
  <c r="S11" s="1"/>
  <c r="M10"/>
  <c r="L10"/>
  <c r="K10"/>
  <c r="J10"/>
  <c r="I10"/>
  <c r="H10"/>
  <c r="W10" s="1"/>
  <c r="G10"/>
  <c r="F10"/>
  <c r="E10"/>
  <c r="D10"/>
  <c r="S10" s="1"/>
  <c r="M9"/>
  <c r="W9" s="1"/>
  <c r="L9"/>
  <c r="V9" s="1"/>
  <c r="K9"/>
  <c r="U9" s="1"/>
  <c r="J9"/>
  <c r="T9" s="1"/>
  <c r="I9"/>
  <c r="S9" s="1"/>
  <c r="M8"/>
  <c r="L8"/>
  <c r="K8"/>
  <c r="J8"/>
  <c r="I8"/>
  <c r="H8"/>
  <c r="G8"/>
  <c r="V8" s="1"/>
  <c r="F8"/>
  <c r="E8"/>
  <c r="T8" s="1"/>
  <c r="D8"/>
  <c r="R7"/>
  <c r="Q7"/>
  <c r="P7"/>
  <c r="O7"/>
  <c r="N7"/>
  <c r="M7"/>
  <c r="L7"/>
  <c r="K7"/>
  <c r="J7"/>
  <c r="I7"/>
  <c r="H7"/>
  <c r="W7" s="1"/>
  <c r="G7"/>
  <c r="F7"/>
  <c r="E7"/>
  <c r="D7"/>
  <c r="S7" s="1"/>
  <c r="R6"/>
  <c r="Q6"/>
  <c r="P6"/>
  <c r="O6"/>
  <c r="N6"/>
  <c r="M6"/>
  <c r="L6"/>
  <c r="K6"/>
  <c r="U6" s="1"/>
  <c r="J6"/>
  <c r="I6"/>
  <c r="H6"/>
  <c r="G6"/>
  <c r="F6"/>
  <c r="E6"/>
  <c r="D6"/>
  <c r="M51" i="5"/>
  <c r="L51"/>
  <c r="K51"/>
  <c r="J51"/>
  <c r="I51"/>
  <c r="H51"/>
  <c r="G51"/>
  <c r="F51"/>
  <c r="E51"/>
  <c r="T51" s="1"/>
  <c r="D51"/>
  <c r="R50"/>
  <c r="Q50"/>
  <c r="P50"/>
  <c r="O50"/>
  <c r="N50"/>
  <c r="M50"/>
  <c r="L50"/>
  <c r="K50"/>
  <c r="J50"/>
  <c r="I50"/>
  <c r="H50"/>
  <c r="G50"/>
  <c r="F50"/>
  <c r="E50"/>
  <c r="D50"/>
  <c r="R49"/>
  <c r="Q49"/>
  <c r="P49"/>
  <c r="O49"/>
  <c r="N49"/>
  <c r="M49"/>
  <c r="L49"/>
  <c r="K49"/>
  <c r="J49"/>
  <c r="I49"/>
  <c r="H49"/>
  <c r="G49"/>
  <c r="V49" s="1"/>
  <c r="F49"/>
  <c r="E49"/>
  <c r="D49"/>
  <c r="H48"/>
  <c r="W48" s="1"/>
  <c r="G48"/>
  <c r="V48" s="1"/>
  <c r="F48"/>
  <c r="U48" s="1"/>
  <c r="E48"/>
  <c r="T48" s="1"/>
  <c r="D48"/>
  <c r="S48" s="1"/>
  <c r="R47"/>
  <c r="Q47"/>
  <c r="P47"/>
  <c r="O47"/>
  <c r="N47"/>
  <c r="M47"/>
  <c r="L47"/>
  <c r="K47"/>
  <c r="J47"/>
  <c r="I47"/>
  <c r="H47"/>
  <c r="G47"/>
  <c r="F47"/>
  <c r="E47"/>
  <c r="D47"/>
  <c r="R46"/>
  <c r="Q46"/>
  <c r="P46"/>
  <c r="O46"/>
  <c r="N46"/>
  <c r="M46"/>
  <c r="L46"/>
  <c r="K46"/>
  <c r="J46"/>
  <c r="I46"/>
  <c r="H46"/>
  <c r="G46"/>
  <c r="F46"/>
  <c r="E46"/>
  <c r="D46"/>
  <c r="R45"/>
  <c r="Q45"/>
  <c r="P45"/>
  <c r="O45"/>
  <c r="N45"/>
  <c r="M45"/>
  <c r="L45"/>
  <c r="K45"/>
  <c r="J45"/>
  <c r="I45"/>
  <c r="H45"/>
  <c r="G45"/>
  <c r="F45"/>
  <c r="E45"/>
  <c r="D45"/>
  <c r="R44"/>
  <c r="Q44"/>
  <c r="P44"/>
  <c r="O44"/>
  <c r="N44"/>
  <c r="M44"/>
  <c r="L44"/>
  <c r="K44"/>
  <c r="J44"/>
  <c r="I44"/>
  <c r="H44"/>
  <c r="G44"/>
  <c r="F44"/>
  <c r="E44"/>
  <c r="D44"/>
  <c r="R43"/>
  <c r="Q43"/>
  <c r="P43"/>
  <c r="O43"/>
  <c r="N43"/>
  <c r="H43"/>
  <c r="W43" s="1"/>
  <c r="G43"/>
  <c r="F43"/>
  <c r="E43"/>
  <c r="D43"/>
  <c r="S43" s="1"/>
  <c r="R42"/>
  <c r="Q42"/>
  <c r="P42"/>
  <c r="O42"/>
  <c r="N42"/>
  <c r="M42"/>
  <c r="L42"/>
  <c r="K42"/>
  <c r="J42"/>
  <c r="I42"/>
  <c r="H42"/>
  <c r="G42"/>
  <c r="F42"/>
  <c r="E42"/>
  <c r="D42"/>
  <c r="R41"/>
  <c r="Q41"/>
  <c r="P41"/>
  <c r="O41"/>
  <c r="N41"/>
  <c r="M41"/>
  <c r="L41"/>
  <c r="K41"/>
  <c r="J41"/>
  <c r="I41"/>
  <c r="H41"/>
  <c r="G41"/>
  <c r="F41"/>
  <c r="U41" s="1"/>
  <c r="E41"/>
  <c r="D41"/>
  <c r="S40"/>
  <c r="H40"/>
  <c r="W40" s="1"/>
  <c r="G40"/>
  <c r="V40" s="1"/>
  <c r="F40"/>
  <c r="U40" s="1"/>
  <c r="E40"/>
  <c r="T40" s="1"/>
  <c r="D40"/>
  <c r="R39"/>
  <c r="Q39"/>
  <c r="P39"/>
  <c r="O39"/>
  <c r="N39"/>
  <c r="M39"/>
  <c r="L39"/>
  <c r="K39"/>
  <c r="J39"/>
  <c r="I39"/>
  <c r="H39"/>
  <c r="G39"/>
  <c r="F39"/>
  <c r="E39"/>
  <c r="D39"/>
  <c r="R38"/>
  <c r="Q38"/>
  <c r="P38"/>
  <c r="O38"/>
  <c r="N38"/>
  <c r="M38"/>
  <c r="L38"/>
  <c r="K38"/>
  <c r="J38"/>
  <c r="I38"/>
  <c r="H38"/>
  <c r="G38"/>
  <c r="F38"/>
  <c r="E38"/>
  <c r="D38"/>
  <c r="H37"/>
  <c r="W37" s="1"/>
  <c r="G37"/>
  <c r="V37" s="1"/>
  <c r="F37"/>
  <c r="U37" s="1"/>
  <c r="E37"/>
  <c r="T37" s="1"/>
  <c r="D37"/>
  <c r="S37" s="1"/>
  <c r="R36"/>
  <c r="Q36"/>
  <c r="P36"/>
  <c r="O36"/>
  <c r="N36"/>
  <c r="M36"/>
  <c r="L36"/>
  <c r="K36"/>
  <c r="J36"/>
  <c r="I36"/>
  <c r="H36"/>
  <c r="G36"/>
  <c r="F36"/>
  <c r="E36"/>
  <c r="D36"/>
  <c r="R35"/>
  <c r="Q35"/>
  <c r="P35"/>
  <c r="O35"/>
  <c r="N35"/>
  <c r="M35"/>
  <c r="L35"/>
  <c r="K35"/>
  <c r="J35"/>
  <c r="I35"/>
  <c r="S35" s="1"/>
  <c r="H35"/>
  <c r="G35"/>
  <c r="V35" s="1"/>
  <c r="F35"/>
  <c r="E35"/>
  <c r="D35"/>
  <c r="R34"/>
  <c r="Q34"/>
  <c r="P34"/>
  <c r="O34"/>
  <c r="N34"/>
  <c r="M34"/>
  <c r="L34"/>
  <c r="K34"/>
  <c r="J34"/>
  <c r="I34"/>
  <c r="H34"/>
  <c r="G34"/>
  <c r="F34"/>
  <c r="E34"/>
  <c r="D34"/>
  <c r="H33"/>
  <c r="W33" s="1"/>
  <c r="G33"/>
  <c r="V33" s="1"/>
  <c r="F33"/>
  <c r="U33" s="1"/>
  <c r="E33"/>
  <c r="T33" s="1"/>
  <c r="D33"/>
  <c r="S33" s="1"/>
  <c r="R32"/>
  <c r="Q32"/>
  <c r="P32"/>
  <c r="O32"/>
  <c r="N32"/>
  <c r="M32"/>
  <c r="L32"/>
  <c r="K32"/>
  <c r="J32"/>
  <c r="I32"/>
  <c r="H32"/>
  <c r="G32"/>
  <c r="F32"/>
  <c r="E32"/>
  <c r="D32"/>
  <c r="M31"/>
  <c r="W31" s="1"/>
  <c r="L31"/>
  <c r="V31" s="1"/>
  <c r="K31"/>
  <c r="U31" s="1"/>
  <c r="J31"/>
  <c r="T31" s="1"/>
  <c r="I31"/>
  <c r="S31" s="1"/>
  <c r="R30"/>
  <c r="Q30"/>
  <c r="P30"/>
  <c r="O30"/>
  <c r="N30"/>
  <c r="M30"/>
  <c r="L30"/>
  <c r="K30"/>
  <c r="J30"/>
  <c r="I30"/>
  <c r="H30"/>
  <c r="G30"/>
  <c r="F30"/>
  <c r="E30"/>
  <c r="D30"/>
  <c r="R29"/>
  <c r="Q29"/>
  <c r="P29"/>
  <c r="O29"/>
  <c r="N29"/>
  <c r="M29"/>
  <c r="L29"/>
  <c r="K29"/>
  <c r="J29"/>
  <c r="I29"/>
  <c r="H29"/>
  <c r="G29"/>
  <c r="F29"/>
  <c r="E29"/>
  <c r="T29" s="1"/>
  <c r="D29"/>
  <c r="R28"/>
  <c r="Q28"/>
  <c r="P28"/>
  <c r="O28"/>
  <c r="N28"/>
  <c r="M28"/>
  <c r="L28"/>
  <c r="K28"/>
  <c r="J28"/>
  <c r="I28"/>
  <c r="H28"/>
  <c r="W28" s="1"/>
  <c r="G28"/>
  <c r="F28"/>
  <c r="E28"/>
  <c r="D28"/>
  <c r="S28" s="1"/>
  <c r="R27"/>
  <c r="Q27"/>
  <c r="P27"/>
  <c r="O27"/>
  <c r="N27"/>
  <c r="M27"/>
  <c r="L27"/>
  <c r="K27"/>
  <c r="J27"/>
  <c r="I27"/>
  <c r="H27"/>
  <c r="G27"/>
  <c r="F27"/>
  <c r="E27"/>
  <c r="D27"/>
  <c r="R26"/>
  <c r="Q26"/>
  <c r="P26"/>
  <c r="O26"/>
  <c r="N26"/>
  <c r="H26"/>
  <c r="G26"/>
  <c r="V26" s="1"/>
  <c r="F26"/>
  <c r="E26"/>
  <c r="D26"/>
  <c r="M25"/>
  <c r="L25"/>
  <c r="K25"/>
  <c r="J25"/>
  <c r="I25"/>
  <c r="H25"/>
  <c r="G25"/>
  <c r="F25"/>
  <c r="E25"/>
  <c r="T25" s="1"/>
  <c r="D25"/>
  <c r="R24"/>
  <c r="Q24"/>
  <c r="P24"/>
  <c r="O24"/>
  <c r="N24"/>
  <c r="M24"/>
  <c r="L24"/>
  <c r="K24"/>
  <c r="J24"/>
  <c r="I24"/>
  <c r="H24"/>
  <c r="G24"/>
  <c r="F24"/>
  <c r="E24"/>
  <c r="D24"/>
  <c r="R23"/>
  <c r="Q23"/>
  <c r="P23"/>
  <c r="O23"/>
  <c r="N23"/>
  <c r="M23"/>
  <c r="L23"/>
  <c r="K23"/>
  <c r="J23"/>
  <c r="I23"/>
  <c r="H23"/>
  <c r="G23"/>
  <c r="F23"/>
  <c r="E23"/>
  <c r="D23"/>
  <c r="R22"/>
  <c r="Q22"/>
  <c r="P22"/>
  <c r="O22"/>
  <c r="N22"/>
  <c r="M22"/>
  <c r="L22"/>
  <c r="K22"/>
  <c r="J22"/>
  <c r="I22"/>
  <c r="H22"/>
  <c r="G22"/>
  <c r="F22"/>
  <c r="E22"/>
  <c r="D22"/>
  <c r="M21"/>
  <c r="L21"/>
  <c r="K21"/>
  <c r="J21"/>
  <c r="I21"/>
  <c r="H21"/>
  <c r="W21" s="1"/>
  <c r="G21"/>
  <c r="F21"/>
  <c r="E21"/>
  <c r="D21"/>
  <c r="S21" s="1"/>
  <c r="M20"/>
  <c r="L20"/>
  <c r="K20"/>
  <c r="J20"/>
  <c r="I20"/>
  <c r="H20"/>
  <c r="G20"/>
  <c r="F20"/>
  <c r="U20" s="1"/>
  <c r="E20"/>
  <c r="D20"/>
  <c r="R19"/>
  <c r="Q19"/>
  <c r="P19"/>
  <c r="O19"/>
  <c r="N19"/>
  <c r="M19"/>
  <c r="L19"/>
  <c r="K19"/>
  <c r="J19"/>
  <c r="I19"/>
  <c r="H19"/>
  <c r="G19"/>
  <c r="F19"/>
  <c r="E19"/>
  <c r="D19"/>
  <c r="M18"/>
  <c r="L18"/>
  <c r="K18"/>
  <c r="J18"/>
  <c r="I18"/>
  <c r="H18"/>
  <c r="W18" s="1"/>
  <c r="G18"/>
  <c r="F18"/>
  <c r="E18"/>
  <c r="D18"/>
  <c r="S18" s="1"/>
  <c r="R17"/>
  <c r="Q17"/>
  <c r="P17"/>
  <c r="O17"/>
  <c r="N17"/>
  <c r="M17"/>
  <c r="L17"/>
  <c r="K17"/>
  <c r="U17" s="1"/>
  <c r="J17"/>
  <c r="I17"/>
  <c r="R16"/>
  <c r="Q16"/>
  <c r="P16"/>
  <c r="O16"/>
  <c r="N16"/>
  <c r="M16"/>
  <c r="L16"/>
  <c r="K16"/>
  <c r="J16"/>
  <c r="I16"/>
  <c r="H16"/>
  <c r="G16"/>
  <c r="F16"/>
  <c r="E16"/>
  <c r="D16"/>
  <c r="R15"/>
  <c r="Q15"/>
  <c r="P15"/>
  <c r="O15"/>
  <c r="N15"/>
  <c r="M15"/>
  <c r="L15"/>
  <c r="K15"/>
  <c r="J15"/>
  <c r="I15"/>
  <c r="H15"/>
  <c r="G15"/>
  <c r="F15"/>
  <c r="E15"/>
  <c r="D15"/>
  <c r="H14"/>
  <c r="W14" s="1"/>
  <c r="G14"/>
  <c r="V14" s="1"/>
  <c r="F14"/>
  <c r="U14" s="1"/>
  <c r="E14"/>
  <c r="T14" s="1"/>
  <c r="D14"/>
  <c r="S14" s="1"/>
  <c r="H13"/>
  <c r="W13" s="1"/>
  <c r="G13"/>
  <c r="V13" s="1"/>
  <c r="F13"/>
  <c r="U13" s="1"/>
  <c r="E13"/>
  <c r="T13" s="1"/>
  <c r="D13"/>
  <c r="S13" s="1"/>
  <c r="M12"/>
  <c r="W12" s="1"/>
  <c r="L12"/>
  <c r="V12" s="1"/>
  <c r="K12"/>
  <c r="U12" s="1"/>
  <c r="J12"/>
  <c r="T12" s="1"/>
  <c r="I12"/>
  <c r="S12" s="1"/>
  <c r="R11"/>
  <c r="Q11"/>
  <c r="P11"/>
  <c r="O11"/>
  <c r="N11"/>
  <c r="M11"/>
  <c r="L11"/>
  <c r="K11"/>
  <c r="J11"/>
  <c r="I11"/>
  <c r="H11"/>
  <c r="G11"/>
  <c r="F11"/>
  <c r="E11"/>
  <c r="D11"/>
  <c r="M10"/>
  <c r="L10"/>
  <c r="K10"/>
  <c r="J10"/>
  <c r="I10"/>
  <c r="H10"/>
  <c r="G10"/>
  <c r="V10" s="1"/>
  <c r="F10"/>
  <c r="E10"/>
  <c r="D10"/>
  <c r="S10" s="1"/>
  <c r="R9"/>
  <c r="Q9"/>
  <c r="P9"/>
  <c r="O9"/>
  <c r="N9"/>
  <c r="M9"/>
  <c r="L9"/>
  <c r="K9"/>
  <c r="J9"/>
  <c r="I9"/>
  <c r="M8"/>
  <c r="W8" s="1"/>
  <c r="L8"/>
  <c r="V8" s="1"/>
  <c r="K8"/>
  <c r="U8" s="1"/>
  <c r="J8"/>
  <c r="T8" s="1"/>
  <c r="I8"/>
  <c r="S8" s="1"/>
  <c r="R7"/>
  <c r="Q7"/>
  <c r="P7"/>
  <c r="O7"/>
  <c r="N7"/>
  <c r="M7"/>
  <c r="L7"/>
  <c r="K7"/>
  <c r="J7"/>
  <c r="I7"/>
  <c r="H7"/>
  <c r="G7"/>
  <c r="F7"/>
  <c r="E7"/>
  <c r="D7"/>
  <c r="R6"/>
  <c r="Q6"/>
  <c r="P6"/>
  <c r="P52" s="1"/>
  <c r="Y10" i="7" s="1"/>
  <c r="O6" i="5"/>
  <c r="N6"/>
  <c r="M6"/>
  <c r="L6"/>
  <c r="L52" s="1"/>
  <c r="R10" i="7" s="1"/>
  <c r="K6" i="5"/>
  <c r="J6"/>
  <c r="I6"/>
  <c r="H6"/>
  <c r="H52" s="1"/>
  <c r="K10" i="7" s="1"/>
  <c r="G6" i="5"/>
  <c r="F6"/>
  <c r="E6"/>
  <c r="D6"/>
  <c r="D52" s="1"/>
  <c r="G10" i="7" s="1"/>
  <c r="W66" i="4"/>
  <c r="V66"/>
  <c r="U66"/>
  <c r="T66"/>
  <c r="S66"/>
  <c r="R65"/>
  <c r="Q65"/>
  <c r="P65"/>
  <c r="O65"/>
  <c r="N65"/>
  <c r="M65"/>
  <c r="L65"/>
  <c r="K65"/>
  <c r="J65"/>
  <c r="I65"/>
  <c r="H65"/>
  <c r="G65"/>
  <c r="F65"/>
  <c r="E65"/>
  <c r="D65"/>
  <c r="M64"/>
  <c r="L64"/>
  <c r="K64"/>
  <c r="J64"/>
  <c r="I64"/>
  <c r="H64"/>
  <c r="G64"/>
  <c r="F64"/>
  <c r="E64"/>
  <c r="T64" s="1"/>
  <c r="D64"/>
  <c r="S64" s="1"/>
  <c r="R63"/>
  <c r="Q63"/>
  <c r="P63"/>
  <c r="O63"/>
  <c r="N63"/>
  <c r="M63"/>
  <c r="L63"/>
  <c r="K63"/>
  <c r="J63"/>
  <c r="I63"/>
  <c r="R62"/>
  <c r="Q62"/>
  <c r="P62"/>
  <c r="O62"/>
  <c r="N62"/>
  <c r="M62"/>
  <c r="L62"/>
  <c r="K62"/>
  <c r="J62"/>
  <c r="I62"/>
  <c r="H62"/>
  <c r="G62"/>
  <c r="F62"/>
  <c r="E62"/>
  <c r="D62"/>
  <c r="R61"/>
  <c r="Q61"/>
  <c r="P61"/>
  <c r="O61"/>
  <c r="N61"/>
  <c r="M61"/>
  <c r="L61"/>
  <c r="K61"/>
  <c r="J61"/>
  <c r="I61"/>
  <c r="H61"/>
  <c r="G61"/>
  <c r="F61"/>
  <c r="E61"/>
  <c r="D61"/>
  <c r="R60"/>
  <c r="Q60"/>
  <c r="P60"/>
  <c r="O60"/>
  <c r="N60"/>
  <c r="M60"/>
  <c r="L60"/>
  <c r="K60"/>
  <c r="J60"/>
  <c r="I60"/>
  <c r="H60"/>
  <c r="G60"/>
  <c r="F60"/>
  <c r="E60"/>
  <c r="D60"/>
  <c r="R59"/>
  <c r="Q59"/>
  <c r="P59"/>
  <c r="O59"/>
  <c r="N59"/>
  <c r="M59"/>
  <c r="L59"/>
  <c r="K59"/>
  <c r="J59"/>
  <c r="I59"/>
  <c r="H59"/>
  <c r="G59"/>
  <c r="F59"/>
  <c r="E59"/>
  <c r="D59"/>
  <c r="R58"/>
  <c r="Q58"/>
  <c r="P58"/>
  <c r="O58"/>
  <c r="N58"/>
  <c r="M58"/>
  <c r="L58"/>
  <c r="K58"/>
  <c r="J58"/>
  <c r="I58"/>
  <c r="H58"/>
  <c r="G58"/>
  <c r="F58"/>
  <c r="E58"/>
  <c r="D58"/>
  <c r="R57"/>
  <c r="Q57"/>
  <c r="P57"/>
  <c r="O57"/>
  <c r="N57"/>
  <c r="M57"/>
  <c r="L57"/>
  <c r="K57"/>
  <c r="J57"/>
  <c r="I57"/>
  <c r="H57"/>
  <c r="G57"/>
  <c r="F57"/>
  <c r="E57"/>
  <c r="D57"/>
  <c r="R56"/>
  <c r="Q56"/>
  <c r="P56"/>
  <c r="O56"/>
  <c r="N56"/>
  <c r="M56"/>
  <c r="L56"/>
  <c r="K56"/>
  <c r="J56"/>
  <c r="I56"/>
  <c r="H56"/>
  <c r="G56"/>
  <c r="F56"/>
  <c r="E56"/>
  <c r="D56"/>
  <c r="R55"/>
  <c r="Q55"/>
  <c r="P55"/>
  <c r="O55"/>
  <c r="N55"/>
  <c r="M55"/>
  <c r="L55"/>
  <c r="K55"/>
  <c r="J55"/>
  <c r="I55"/>
  <c r="H55"/>
  <c r="G55"/>
  <c r="F55"/>
  <c r="E55"/>
  <c r="D55"/>
  <c r="R54"/>
  <c r="Q54"/>
  <c r="P54"/>
  <c r="O54"/>
  <c r="N54"/>
  <c r="M54"/>
  <c r="L54"/>
  <c r="K54"/>
  <c r="J54"/>
  <c r="I54"/>
  <c r="H54"/>
  <c r="G54"/>
  <c r="F54"/>
  <c r="E54"/>
  <c r="D54"/>
  <c r="R53"/>
  <c r="Q53"/>
  <c r="P53"/>
  <c r="O53"/>
  <c r="N53"/>
  <c r="M53"/>
  <c r="L53"/>
  <c r="K53"/>
  <c r="J53"/>
  <c r="I53"/>
  <c r="H53"/>
  <c r="G53"/>
  <c r="F53"/>
  <c r="E53"/>
  <c r="D53"/>
  <c r="R52"/>
  <c r="Q52"/>
  <c r="P52"/>
  <c r="O52"/>
  <c r="N52"/>
  <c r="M52"/>
  <c r="L52"/>
  <c r="K52"/>
  <c r="J52"/>
  <c r="I52"/>
  <c r="H52"/>
  <c r="G52"/>
  <c r="F52"/>
  <c r="E52"/>
  <c r="D52"/>
  <c r="R51"/>
  <c r="Q51"/>
  <c r="P51"/>
  <c r="O51"/>
  <c r="N51"/>
  <c r="M51"/>
  <c r="L51"/>
  <c r="K51"/>
  <c r="J51"/>
  <c r="I51"/>
  <c r="H51"/>
  <c r="G51"/>
  <c r="F51"/>
  <c r="E51"/>
  <c r="D51"/>
  <c r="R50"/>
  <c r="Q50"/>
  <c r="P50"/>
  <c r="O50"/>
  <c r="N50"/>
  <c r="M50"/>
  <c r="L50"/>
  <c r="K50"/>
  <c r="J50"/>
  <c r="I50"/>
  <c r="H50"/>
  <c r="G50"/>
  <c r="F50"/>
  <c r="E50"/>
  <c r="D50"/>
  <c r="R49"/>
  <c r="Q49"/>
  <c r="P49"/>
  <c r="O49"/>
  <c r="N49"/>
  <c r="M49"/>
  <c r="L49"/>
  <c r="K49"/>
  <c r="J49"/>
  <c r="I49"/>
  <c r="H49"/>
  <c r="G49"/>
  <c r="F49"/>
  <c r="E49"/>
  <c r="D49"/>
  <c r="R48"/>
  <c r="Q48"/>
  <c r="P48"/>
  <c r="O48"/>
  <c r="N48"/>
  <c r="M48"/>
  <c r="L48"/>
  <c r="K48"/>
  <c r="J48"/>
  <c r="I48"/>
  <c r="H48"/>
  <c r="G48"/>
  <c r="F48"/>
  <c r="E48"/>
  <c r="D48"/>
  <c r="R47"/>
  <c r="Q47"/>
  <c r="P47"/>
  <c r="O47"/>
  <c r="N47"/>
  <c r="M47"/>
  <c r="L47"/>
  <c r="K47"/>
  <c r="J47"/>
  <c r="I47"/>
  <c r="H47"/>
  <c r="G47"/>
  <c r="F47"/>
  <c r="E47"/>
  <c r="D47"/>
  <c r="R46"/>
  <c r="Q46"/>
  <c r="P46"/>
  <c r="O46"/>
  <c r="N46"/>
  <c r="M46"/>
  <c r="L46"/>
  <c r="K46"/>
  <c r="J46"/>
  <c r="I46"/>
  <c r="H46"/>
  <c r="G46"/>
  <c r="F46"/>
  <c r="E46"/>
  <c r="D46"/>
  <c r="R45"/>
  <c r="Q45"/>
  <c r="P45"/>
  <c r="O45"/>
  <c r="N45"/>
  <c r="M45"/>
  <c r="L45"/>
  <c r="K45"/>
  <c r="J45"/>
  <c r="I45"/>
  <c r="H45"/>
  <c r="G45"/>
  <c r="F45"/>
  <c r="E45"/>
  <c r="D45"/>
  <c r="R44"/>
  <c r="Q44"/>
  <c r="P44"/>
  <c r="O44"/>
  <c r="N44"/>
  <c r="M44"/>
  <c r="L44"/>
  <c r="K44"/>
  <c r="J44"/>
  <c r="I44"/>
  <c r="H44"/>
  <c r="G44"/>
  <c r="F44"/>
  <c r="E44"/>
  <c r="D44"/>
  <c r="R43"/>
  <c r="Q43"/>
  <c r="P43"/>
  <c r="O43"/>
  <c r="N43"/>
  <c r="M43"/>
  <c r="L43"/>
  <c r="K43"/>
  <c r="J43"/>
  <c r="I43"/>
  <c r="H43"/>
  <c r="G43"/>
  <c r="F43"/>
  <c r="E43"/>
  <c r="D43"/>
  <c r="R42"/>
  <c r="Q42"/>
  <c r="P42"/>
  <c r="O42"/>
  <c r="N42"/>
  <c r="M42"/>
  <c r="L42"/>
  <c r="K42"/>
  <c r="J42"/>
  <c r="I42"/>
  <c r="H42"/>
  <c r="G42"/>
  <c r="F42"/>
  <c r="E42"/>
  <c r="D42"/>
  <c r="R41"/>
  <c r="Q41"/>
  <c r="P41"/>
  <c r="O41"/>
  <c r="N41"/>
  <c r="M41"/>
  <c r="L41"/>
  <c r="K41"/>
  <c r="J41"/>
  <c r="I41"/>
  <c r="H41"/>
  <c r="G41"/>
  <c r="F41"/>
  <c r="E41"/>
  <c r="D41"/>
  <c r="R40"/>
  <c r="Q40"/>
  <c r="P40"/>
  <c r="O40"/>
  <c r="N40"/>
  <c r="M40"/>
  <c r="L40"/>
  <c r="K40"/>
  <c r="J40"/>
  <c r="I40"/>
  <c r="H40"/>
  <c r="G40"/>
  <c r="F40"/>
  <c r="E40"/>
  <c r="D40"/>
  <c r="R39"/>
  <c r="Q39"/>
  <c r="P39"/>
  <c r="O39"/>
  <c r="N39"/>
  <c r="M39"/>
  <c r="L39"/>
  <c r="K39"/>
  <c r="J39"/>
  <c r="I39"/>
  <c r="H39"/>
  <c r="G39"/>
  <c r="F39"/>
  <c r="E39"/>
  <c r="D39"/>
  <c r="R38"/>
  <c r="Q38"/>
  <c r="P38"/>
  <c r="O38"/>
  <c r="N38"/>
  <c r="M38"/>
  <c r="L38"/>
  <c r="K38"/>
  <c r="J38"/>
  <c r="I38"/>
  <c r="H38"/>
  <c r="G38"/>
  <c r="F38"/>
  <c r="E38"/>
  <c r="D38"/>
  <c r="R37"/>
  <c r="Q37"/>
  <c r="P37"/>
  <c r="O37"/>
  <c r="N37"/>
  <c r="M37"/>
  <c r="L37"/>
  <c r="K37"/>
  <c r="J37"/>
  <c r="I37"/>
  <c r="H37"/>
  <c r="G37"/>
  <c r="F37"/>
  <c r="E37"/>
  <c r="D37"/>
  <c r="R36"/>
  <c r="Q36"/>
  <c r="P36"/>
  <c r="O36"/>
  <c r="N36"/>
  <c r="M36"/>
  <c r="L36"/>
  <c r="K36"/>
  <c r="J36"/>
  <c r="I36"/>
  <c r="H36"/>
  <c r="G36"/>
  <c r="F36"/>
  <c r="E36"/>
  <c r="D36"/>
  <c r="R35"/>
  <c r="Q35"/>
  <c r="P35"/>
  <c r="O35"/>
  <c r="N35"/>
  <c r="M35"/>
  <c r="L35"/>
  <c r="K35"/>
  <c r="J35"/>
  <c r="I35"/>
  <c r="H35"/>
  <c r="G35"/>
  <c r="F35"/>
  <c r="E35"/>
  <c r="D35"/>
  <c r="R34"/>
  <c r="Q34"/>
  <c r="P34"/>
  <c r="O34"/>
  <c r="N34"/>
  <c r="M34"/>
  <c r="L34"/>
  <c r="K34"/>
  <c r="J34"/>
  <c r="I34"/>
  <c r="H34"/>
  <c r="G34"/>
  <c r="F34"/>
  <c r="E34"/>
  <c r="D34"/>
  <c r="R33"/>
  <c r="Q33"/>
  <c r="P33"/>
  <c r="O33"/>
  <c r="N33"/>
  <c r="M33"/>
  <c r="L33"/>
  <c r="K33"/>
  <c r="J33"/>
  <c r="I33"/>
  <c r="H33"/>
  <c r="G33"/>
  <c r="F33"/>
  <c r="E33"/>
  <c r="D33"/>
  <c r="R32"/>
  <c r="Q32"/>
  <c r="P32"/>
  <c r="O32"/>
  <c r="N32"/>
  <c r="M32"/>
  <c r="L32"/>
  <c r="K32"/>
  <c r="J32"/>
  <c r="I32"/>
  <c r="H32"/>
  <c r="G32"/>
  <c r="F32"/>
  <c r="E32"/>
  <c r="D32"/>
  <c r="R31"/>
  <c r="Q31"/>
  <c r="P31"/>
  <c r="O31"/>
  <c r="N31"/>
  <c r="M31"/>
  <c r="L31"/>
  <c r="K31"/>
  <c r="J31"/>
  <c r="I31"/>
  <c r="H31"/>
  <c r="G31"/>
  <c r="F31"/>
  <c r="E31"/>
  <c r="D31"/>
  <c r="R30"/>
  <c r="Q30"/>
  <c r="P30"/>
  <c r="O30"/>
  <c r="N30"/>
  <c r="M30"/>
  <c r="L30"/>
  <c r="K30"/>
  <c r="J30"/>
  <c r="I30"/>
  <c r="H30"/>
  <c r="G30"/>
  <c r="F30"/>
  <c r="E30"/>
  <c r="D30"/>
  <c r="R29"/>
  <c r="Q29"/>
  <c r="P29"/>
  <c r="O29"/>
  <c r="N29"/>
  <c r="M29"/>
  <c r="L29"/>
  <c r="K29"/>
  <c r="J29"/>
  <c r="I29"/>
  <c r="H29"/>
  <c r="G29"/>
  <c r="F29"/>
  <c r="E29"/>
  <c r="D29"/>
  <c r="R28"/>
  <c r="Q28"/>
  <c r="P28"/>
  <c r="O28"/>
  <c r="N28"/>
  <c r="M28"/>
  <c r="L28"/>
  <c r="K28"/>
  <c r="J28"/>
  <c r="I28"/>
  <c r="H28"/>
  <c r="G28"/>
  <c r="F28"/>
  <c r="E28"/>
  <c r="D28"/>
  <c r="R27"/>
  <c r="Q27"/>
  <c r="P27"/>
  <c r="O27"/>
  <c r="N27"/>
  <c r="M27"/>
  <c r="L27"/>
  <c r="K27"/>
  <c r="J27"/>
  <c r="I27"/>
  <c r="H27"/>
  <c r="G27"/>
  <c r="F27"/>
  <c r="E27"/>
  <c r="D27"/>
  <c r="R26"/>
  <c r="Q26"/>
  <c r="P26"/>
  <c r="O26"/>
  <c r="N26"/>
  <c r="M26"/>
  <c r="L26"/>
  <c r="K26"/>
  <c r="J26"/>
  <c r="I26"/>
  <c r="H26"/>
  <c r="G26"/>
  <c r="F26"/>
  <c r="E26"/>
  <c r="D26"/>
  <c r="R25"/>
  <c r="Q25"/>
  <c r="P25"/>
  <c r="O25"/>
  <c r="N25"/>
  <c r="M25"/>
  <c r="L25"/>
  <c r="K25"/>
  <c r="J25"/>
  <c r="I25"/>
  <c r="H25"/>
  <c r="G25"/>
  <c r="F25"/>
  <c r="E25"/>
  <c r="D25"/>
  <c r="R24"/>
  <c r="Q24"/>
  <c r="P24"/>
  <c r="O24"/>
  <c r="N24"/>
  <c r="M24"/>
  <c r="L24"/>
  <c r="K24"/>
  <c r="J24"/>
  <c r="I24"/>
  <c r="H24"/>
  <c r="G24"/>
  <c r="F24"/>
  <c r="E24"/>
  <c r="D24"/>
  <c r="R23"/>
  <c r="Q23"/>
  <c r="P23"/>
  <c r="O23"/>
  <c r="N23"/>
  <c r="M23"/>
  <c r="L23"/>
  <c r="K23"/>
  <c r="J23"/>
  <c r="I23"/>
  <c r="H23"/>
  <c r="G23"/>
  <c r="F23"/>
  <c r="E23"/>
  <c r="D23"/>
  <c r="R22"/>
  <c r="Q22"/>
  <c r="P22"/>
  <c r="O22"/>
  <c r="N22"/>
  <c r="M22"/>
  <c r="L22"/>
  <c r="K22"/>
  <c r="J22"/>
  <c r="I22"/>
  <c r="H22"/>
  <c r="G22"/>
  <c r="F22"/>
  <c r="E22"/>
  <c r="D22"/>
  <c r="R21"/>
  <c r="Q21"/>
  <c r="P21"/>
  <c r="O21"/>
  <c r="N21"/>
  <c r="M21"/>
  <c r="L21"/>
  <c r="K21"/>
  <c r="J21"/>
  <c r="I21"/>
  <c r="H21"/>
  <c r="G21"/>
  <c r="F21"/>
  <c r="E21"/>
  <c r="D21"/>
  <c r="R20"/>
  <c r="Q20"/>
  <c r="P20"/>
  <c r="O20"/>
  <c r="N20"/>
  <c r="M20"/>
  <c r="L20"/>
  <c r="K20"/>
  <c r="J20"/>
  <c r="I20"/>
  <c r="H20"/>
  <c r="G20"/>
  <c r="F20"/>
  <c r="E20"/>
  <c r="D20"/>
  <c r="R19"/>
  <c r="Q19"/>
  <c r="P19"/>
  <c r="O19"/>
  <c r="N19"/>
  <c r="M19"/>
  <c r="L19"/>
  <c r="K19"/>
  <c r="J19"/>
  <c r="I19"/>
  <c r="H19"/>
  <c r="G19"/>
  <c r="F19"/>
  <c r="E19"/>
  <c r="D19"/>
  <c r="R18"/>
  <c r="Q18"/>
  <c r="P18"/>
  <c r="O18"/>
  <c r="N18"/>
  <c r="M18"/>
  <c r="L18"/>
  <c r="K18"/>
  <c r="J18"/>
  <c r="I18"/>
  <c r="H18"/>
  <c r="G18"/>
  <c r="F18"/>
  <c r="E18"/>
  <c r="D18"/>
  <c r="R17"/>
  <c r="Q17"/>
  <c r="P17"/>
  <c r="O17"/>
  <c r="N17"/>
  <c r="M17"/>
  <c r="L17"/>
  <c r="K17"/>
  <c r="J17"/>
  <c r="I17"/>
  <c r="H17"/>
  <c r="G17"/>
  <c r="F17"/>
  <c r="E17"/>
  <c r="D17"/>
  <c r="R16"/>
  <c r="Q16"/>
  <c r="P16"/>
  <c r="O16"/>
  <c r="N16"/>
  <c r="M16"/>
  <c r="L16"/>
  <c r="K16"/>
  <c r="J16"/>
  <c r="I16"/>
  <c r="H16"/>
  <c r="G16"/>
  <c r="F16"/>
  <c r="E16"/>
  <c r="D16"/>
  <c r="R15"/>
  <c r="Q15"/>
  <c r="P15"/>
  <c r="O15"/>
  <c r="N15"/>
  <c r="M15"/>
  <c r="L15"/>
  <c r="K15"/>
  <c r="J15"/>
  <c r="I15"/>
  <c r="H15"/>
  <c r="G15"/>
  <c r="F15"/>
  <c r="E15"/>
  <c r="D15"/>
  <c r="R14"/>
  <c r="Q14"/>
  <c r="P14"/>
  <c r="O14"/>
  <c r="N14"/>
  <c r="M14"/>
  <c r="L14"/>
  <c r="K14"/>
  <c r="J14"/>
  <c r="I14"/>
  <c r="H14"/>
  <c r="G14"/>
  <c r="F14"/>
  <c r="E14"/>
  <c r="D14"/>
  <c r="R13"/>
  <c r="Q13"/>
  <c r="P13"/>
  <c r="O13"/>
  <c r="N13"/>
  <c r="M13"/>
  <c r="L13"/>
  <c r="K13"/>
  <c r="J13"/>
  <c r="I13"/>
  <c r="H13"/>
  <c r="G13"/>
  <c r="F13"/>
  <c r="E13"/>
  <c r="D13"/>
  <c r="R12"/>
  <c r="Q12"/>
  <c r="P12"/>
  <c r="O12"/>
  <c r="N12"/>
  <c r="M12"/>
  <c r="L12"/>
  <c r="K12"/>
  <c r="J12"/>
  <c r="I12"/>
  <c r="H12"/>
  <c r="G12"/>
  <c r="F12"/>
  <c r="E12"/>
  <c r="D12"/>
  <c r="R11"/>
  <c r="Q11"/>
  <c r="P11"/>
  <c r="O11"/>
  <c r="N11"/>
  <c r="M11"/>
  <c r="L11"/>
  <c r="K11"/>
  <c r="J11"/>
  <c r="I11"/>
  <c r="H11"/>
  <c r="G11"/>
  <c r="F11"/>
  <c r="E11"/>
  <c r="D11"/>
  <c r="R10"/>
  <c r="Q10"/>
  <c r="P10"/>
  <c r="O10"/>
  <c r="N10"/>
  <c r="M10"/>
  <c r="L10"/>
  <c r="K10"/>
  <c r="J10"/>
  <c r="I10"/>
  <c r="H10"/>
  <c r="G10"/>
  <c r="F10"/>
  <c r="E10"/>
  <c r="D10"/>
  <c r="R9"/>
  <c r="Q9"/>
  <c r="P9"/>
  <c r="O9"/>
  <c r="N9"/>
  <c r="M9"/>
  <c r="L9"/>
  <c r="K9"/>
  <c r="J9"/>
  <c r="I9"/>
  <c r="H9"/>
  <c r="G9"/>
  <c r="F9"/>
  <c r="E9"/>
  <c r="D9"/>
  <c r="R8"/>
  <c r="Q8"/>
  <c r="P8"/>
  <c r="O8"/>
  <c r="N8"/>
  <c r="M8"/>
  <c r="L8"/>
  <c r="K8"/>
  <c r="J8"/>
  <c r="I8"/>
  <c r="H8"/>
  <c r="G8"/>
  <c r="F8"/>
  <c r="E8"/>
  <c r="D8"/>
  <c r="R7"/>
  <c r="Q7"/>
  <c r="P7"/>
  <c r="O7"/>
  <c r="N7"/>
  <c r="M7"/>
  <c r="L7"/>
  <c r="K7"/>
  <c r="J7"/>
  <c r="I7"/>
  <c r="H7"/>
  <c r="G7"/>
  <c r="F7"/>
  <c r="E7"/>
  <c r="D7"/>
  <c r="H6"/>
  <c r="G6"/>
  <c r="V6" s="1"/>
  <c r="F6"/>
  <c r="U6" s="1"/>
  <c r="E6"/>
  <c r="D6"/>
  <c r="W64" i="3"/>
  <c r="V64"/>
  <c r="U64"/>
  <c r="T64"/>
  <c r="S64"/>
  <c r="R63"/>
  <c r="Q63"/>
  <c r="P63"/>
  <c r="O63"/>
  <c r="N63"/>
  <c r="M63"/>
  <c r="L63"/>
  <c r="K63"/>
  <c r="J63"/>
  <c r="I63"/>
  <c r="H63"/>
  <c r="G63"/>
  <c r="F63"/>
  <c r="E63"/>
  <c r="D63"/>
  <c r="H62"/>
  <c r="W62" s="1"/>
  <c r="G62"/>
  <c r="V62" s="1"/>
  <c r="F62"/>
  <c r="U62" s="1"/>
  <c r="E62"/>
  <c r="T62" s="1"/>
  <c r="D62"/>
  <c r="S62" s="1"/>
  <c r="R61"/>
  <c r="Q61"/>
  <c r="P61"/>
  <c r="O61"/>
  <c r="N61"/>
  <c r="M61"/>
  <c r="L61"/>
  <c r="K61"/>
  <c r="J61"/>
  <c r="I61"/>
  <c r="H61"/>
  <c r="G61"/>
  <c r="F61"/>
  <c r="E61"/>
  <c r="D61"/>
  <c r="M60"/>
  <c r="L60"/>
  <c r="K60"/>
  <c r="J60"/>
  <c r="I60"/>
  <c r="H60"/>
  <c r="G60"/>
  <c r="V60" s="1"/>
  <c r="F60"/>
  <c r="E60"/>
  <c r="D60"/>
  <c r="S60" s="1"/>
  <c r="H59"/>
  <c r="W59" s="1"/>
  <c r="G59"/>
  <c r="V59" s="1"/>
  <c r="F59"/>
  <c r="U59" s="1"/>
  <c r="E59"/>
  <c r="T59" s="1"/>
  <c r="D59"/>
  <c r="S59" s="1"/>
  <c r="H58"/>
  <c r="W58" s="1"/>
  <c r="G58"/>
  <c r="V58" s="1"/>
  <c r="F58"/>
  <c r="U58" s="1"/>
  <c r="E58"/>
  <c r="T58" s="1"/>
  <c r="D58"/>
  <c r="S58" s="1"/>
  <c r="H57"/>
  <c r="W57" s="1"/>
  <c r="G57"/>
  <c r="V57" s="1"/>
  <c r="F57"/>
  <c r="U57" s="1"/>
  <c r="E57"/>
  <c r="T57" s="1"/>
  <c r="D57"/>
  <c r="S57" s="1"/>
  <c r="R56"/>
  <c r="Q56"/>
  <c r="P56"/>
  <c r="O56"/>
  <c r="N56"/>
  <c r="M56"/>
  <c r="L56"/>
  <c r="K56"/>
  <c r="J56"/>
  <c r="I56"/>
  <c r="H56"/>
  <c r="G56"/>
  <c r="F56"/>
  <c r="E56"/>
  <c r="D56"/>
  <c r="M55"/>
  <c r="W55" s="1"/>
  <c r="L55"/>
  <c r="V55" s="1"/>
  <c r="K55"/>
  <c r="U55" s="1"/>
  <c r="J55"/>
  <c r="T55" s="1"/>
  <c r="I55"/>
  <c r="S55" s="1"/>
  <c r="R54"/>
  <c r="Q54"/>
  <c r="P54"/>
  <c r="O54"/>
  <c r="N54"/>
  <c r="M54"/>
  <c r="L54"/>
  <c r="K54"/>
  <c r="U54" s="1"/>
  <c r="J54"/>
  <c r="I54"/>
  <c r="H53"/>
  <c r="W53" s="1"/>
  <c r="G53"/>
  <c r="V53" s="1"/>
  <c r="F53"/>
  <c r="U53" s="1"/>
  <c r="E53"/>
  <c r="T53" s="1"/>
  <c r="D53"/>
  <c r="S53" s="1"/>
  <c r="H52"/>
  <c r="W52" s="1"/>
  <c r="G52"/>
  <c r="V52" s="1"/>
  <c r="F52"/>
  <c r="U52" s="1"/>
  <c r="E52"/>
  <c r="T52" s="1"/>
  <c r="D52"/>
  <c r="S52" s="1"/>
  <c r="M51"/>
  <c r="L51"/>
  <c r="K51"/>
  <c r="J51"/>
  <c r="I51"/>
  <c r="H51"/>
  <c r="G51"/>
  <c r="F51"/>
  <c r="U51" s="1"/>
  <c r="E51"/>
  <c r="D51"/>
  <c r="H50"/>
  <c r="W50" s="1"/>
  <c r="G50"/>
  <c r="V50" s="1"/>
  <c r="F50"/>
  <c r="U50" s="1"/>
  <c r="E50"/>
  <c r="T50" s="1"/>
  <c r="D50"/>
  <c r="S50" s="1"/>
  <c r="W49"/>
  <c r="H49"/>
  <c r="G49"/>
  <c r="V49" s="1"/>
  <c r="F49"/>
  <c r="U49" s="1"/>
  <c r="E49"/>
  <c r="T49" s="1"/>
  <c r="D49"/>
  <c r="S49" s="1"/>
  <c r="H48"/>
  <c r="W48" s="1"/>
  <c r="G48"/>
  <c r="V48" s="1"/>
  <c r="F48"/>
  <c r="U48" s="1"/>
  <c r="E48"/>
  <c r="T48" s="1"/>
  <c r="D48"/>
  <c r="S48" s="1"/>
  <c r="R47"/>
  <c r="Q47"/>
  <c r="P47"/>
  <c r="O47"/>
  <c r="N47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T46" s="1"/>
  <c r="D46"/>
  <c r="R45"/>
  <c r="Q45"/>
  <c r="P45"/>
  <c r="O45"/>
  <c r="N45"/>
  <c r="M45"/>
  <c r="L45"/>
  <c r="K45"/>
  <c r="J45"/>
  <c r="I45"/>
  <c r="H45"/>
  <c r="G45"/>
  <c r="F45"/>
  <c r="E45"/>
  <c r="D45"/>
  <c r="R44"/>
  <c r="Q44"/>
  <c r="P44"/>
  <c r="O44"/>
  <c r="N44"/>
  <c r="M44"/>
  <c r="L44"/>
  <c r="K44"/>
  <c r="J44"/>
  <c r="I44"/>
  <c r="H44"/>
  <c r="G44"/>
  <c r="F44"/>
  <c r="E44"/>
  <c r="D44"/>
  <c r="R43"/>
  <c r="Q43"/>
  <c r="P43"/>
  <c r="O43"/>
  <c r="N43"/>
  <c r="M43"/>
  <c r="L43"/>
  <c r="K43"/>
  <c r="J43"/>
  <c r="I43"/>
  <c r="H43"/>
  <c r="G43"/>
  <c r="F43"/>
  <c r="E43"/>
  <c r="D43"/>
  <c r="M42"/>
  <c r="L42"/>
  <c r="K42"/>
  <c r="J42"/>
  <c r="I42"/>
  <c r="H42"/>
  <c r="W42" s="1"/>
  <c r="G42"/>
  <c r="F42"/>
  <c r="E42"/>
  <c r="D42"/>
  <c r="S42" s="1"/>
  <c r="R41"/>
  <c r="Q41"/>
  <c r="P41"/>
  <c r="O41"/>
  <c r="N41"/>
  <c r="M41"/>
  <c r="L41"/>
  <c r="K41"/>
  <c r="J41"/>
  <c r="I41"/>
  <c r="H41"/>
  <c r="G41"/>
  <c r="F41"/>
  <c r="E41"/>
  <c r="D41"/>
  <c r="M40"/>
  <c r="L40"/>
  <c r="K40"/>
  <c r="U40" s="1"/>
  <c r="J40"/>
  <c r="I40"/>
  <c r="H40"/>
  <c r="G40"/>
  <c r="F40"/>
  <c r="E40"/>
  <c r="T40" s="1"/>
  <c r="D40"/>
  <c r="R39"/>
  <c r="Q39"/>
  <c r="P39"/>
  <c r="O39"/>
  <c r="N39"/>
  <c r="M39"/>
  <c r="L39"/>
  <c r="K39"/>
  <c r="J39"/>
  <c r="I39"/>
  <c r="H39"/>
  <c r="G39"/>
  <c r="F39"/>
  <c r="E39"/>
  <c r="D39"/>
  <c r="R38"/>
  <c r="Q38"/>
  <c r="P38"/>
  <c r="O38"/>
  <c r="N38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T37" s="1"/>
  <c r="D37"/>
  <c r="R36"/>
  <c r="Q36"/>
  <c r="P36"/>
  <c r="O36"/>
  <c r="N36"/>
  <c r="M36"/>
  <c r="L36"/>
  <c r="K36"/>
  <c r="J36"/>
  <c r="I36"/>
  <c r="H36"/>
  <c r="G36"/>
  <c r="F36"/>
  <c r="E36"/>
  <c r="D36"/>
  <c r="R35"/>
  <c r="Q35"/>
  <c r="P35"/>
  <c r="O35"/>
  <c r="N35"/>
  <c r="M35"/>
  <c r="L35"/>
  <c r="K35"/>
  <c r="J35"/>
  <c r="I35"/>
  <c r="H35"/>
  <c r="G35"/>
  <c r="F35"/>
  <c r="E35"/>
  <c r="D35"/>
  <c r="S35" s="1"/>
  <c r="H34"/>
  <c r="W34" s="1"/>
  <c r="G34"/>
  <c r="V34" s="1"/>
  <c r="F34"/>
  <c r="U34" s="1"/>
  <c r="E34"/>
  <c r="T34" s="1"/>
  <c r="D34"/>
  <c r="S34" s="1"/>
  <c r="M33"/>
  <c r="L33"/>
  <c r="K33"/>
  <c r="J33"/>
  <c r="I33"/>
  <c r="H33"/>
  <c r="G33"/>
  <c r="F33"/>
  <c r="E33"/>
  <c r="D33"/>
  <c r="R32"/>
  <c r="Q32"/>
  <c r="P32"/>
  <c r="O32"/>
  <c r="N32"/>
  <c r="M32"/>
  <c r="L32"/>
  <c r="K32"/>
  <c r="J32"/>
  <c r="I32"/>
  <c r="H32"/>
  <c r="G32"/>
  <c r="F32"/>
  <c r="E32"/>
  <c r="D32"/>
  <c r="M31"/>
  <c r="L31"/>
  <c r="K31"/>
  <c r="J31"/>
  <c r="I31"/>
  <c r="H31"/>
  <c r="W31" s="1"/>
  <c r="G31"/>
  <c r="F31"/>
  <c r="E31"/>
  <c r="D31"/>
  <c r="S31" s="1"/>
  <c r="R30"/>
  <c r="Q30"/>
  <c r="P30"/>
  <c r="O30"/>
  <c r="N30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R28"/>
  <c r="Q28"/>
  <c r="P28"/>
  <c r="O28"/>
  <c r="N28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U27" s="1"/>
  <c r="E27"/>
  <c r="D27"/>
  <c r="R26"/>
  <c r="Q26"/>
  <c r="P26"/>
  <c r="O26"/>
  <c r="N26"/>
  <c r="M26"/>
  <c r="L26"/>
  <c r="K26"/>
  <c r="J26"/>
  <c r="I26"/>
  <c r="H26"/>
  <c r="G26"/>
  <c r="F26"/>
  <c r="E26"/>
  <c r="D26"/>
  <c r="R25"/>
  <c r="Q25"/>
  <c r="P25"/>
  <c r="O25"/>
  <c r="N25"/>
  <c r="M25"/>
  <c r="L25"/>
  <c r="K25"/>
  <c r="J25"/>
  <c r="I25"/>
  <c r="H25"/>
  <c r="G25"/>
  <c r="F25"/>
  <c r="E25"/>
  <c r="D25"/>
  <c r="R24"/>
  <c r="Q24"/>
  <c r="P24"/>
  <c r="O24"/>
  <c r="N24"/>
  <c r="M24"/>
  <c r="L24"/>
  <c r="K24"/>
  <c r="U24" s="1"/>
  <c r="J24"/>
  <c r="I24"/>
  <c r="H24"/>
  <c r="G24"/>
  <c r="V24" s="1"/>
  <c r="F24"/>
  <c r="E24"/>
  <c r="D24"/>
  <c r="R23"/>
  <c r="Q23"/>
  <c r="P23"/>
  <c r="O23"/>
  <c r="N23"/>
  <c r="M23"/>
  <c r="L23"/>
  <c r="K23"/>
  <c r="J23"/>
  <c r="I23"/>
  <c r="H23"/>
  <c r="G23"/>
  <c r="F23"/>
  <c r="E23"/>
  <c r="D23"/>
  <c r="R22"/>
  <c r="Q22"/>
  <c r="P22"/>
  <c r="O22"/>
  <c r="T22" s="1"/>
  <c r="N22"/>
  <c r="H22"/>
  <c r="W22" s="1"/>
  <c r="G22"/>
  <c r="F22"/>
  <c r="E22"/>
  <c r="D22"/>
  <c r="S22" s="1"/>
  <c r="R21"/>
  <c r="Q21"/>
  <c r="P21"/>
  <c r="O21"/>
  <c r="N21"/>
  <c r="M21"/>
  <c r="L21"/>
  <c r="K21"/>
  <c r="J21"/>
  <c r="I21"/>
  <c r="H21"/>
  <c r="G21"/>
  <c r="V21" s="1"/>
  <c r="F21"/>
  <c r="E21"/>
  <c r="D21"/>
  <c r="M20"/>
  <c r="L20"/>
  <c r="K20"/>
  <c r="J20"/>
  <c r="I20"/>
  <c r="H20"/>
  <c r="G20"/>
  <c r="F20"/>
  <c r="E20"/>
  <c r="D20"/>
  <c r="H19"/>
  <c r="W19" s="1"/>
  <c r="G19"/>
  <c r="V19" s="1"/>
  <c r="F19"/>
  <c r="U19" s="1"/>
  <c r="E19"/>
  <c r="T19" s="1"/>
  <c r="D19"/>
  <c r="S19" s="1"/>
  <c r="R18"/>
  <c r="Q18"/>
  <c r="P18"/>
  <c r="O18"/>
  <c r="N18"/>
  <c r="M18"/>
  <c r="L18"/>
  <c r="K18"/>
  <c r="J18"/>
  <c r="I18"/>
  <c r="H18"/>
  <c r="G18"/>
  <c r="F18"/>
  <c r="E18"/>
  <c r="D18"/>
  <c r="R17"/>
  <c r="Q17"/>
  <c r="P17"/>
  <c r="O17"/>
  <c r="N17"/>
  <c r="M17"/>
  <c r="L17"/>
  <c r="K17"/>
  <c r="J17"/>
  <c r="I17"/>
  <c r="H17"/>
  <c r="G17"/>
  <c r="F17"/>
  <c r="E17"/>
  <c r="D17"/>
  <c r="H16"/>
  <c r="W16" s="1"/>
  <c r="G16"/>
  <c r="V16" s="1"/>
  <c r="F16"/>
  <c r="U16" s="1"/>
  <c r="E16"/>
  <c r="T16" s="1"/>
  <c r="D16"/>
  <c r="S16" s="1"/>
  <c r="H15"/>
  <c r="W15" s="1"/>
  <c r="G15"/>
  <c r="V15" s="1"/>
  <c r="F15"/>
  <c r="U15" s="1"/>
  <c r="E15"/>
  <c r="T15" s="1"/>
  <c r="D15"/>
  <c r="S15" s="1"/>
  <c r="H14"/>
  <c r="W14" s="1"/>
  <c r="G14"/>
  <c r="V14" s="1"/>
  <c r="F14"/>
  <c r="U14" s="1"/>
  <c r="E14"/>
  <c r="T14" s="1"/>
  <c r="D14"/>
  <c r="S14" s="1"/>
  <c r="M13"/>
  <c r="L13"/>
  <c r="K13"/>
  <c r="J13"/>
  <c r="I13"/>
  <c r="H13"/>
  <c r="G13"/>
  <c r="F13"/>
  <c r="E13"/>
  <c r="D13"/>
  <c r="H12"/>
  <c r="W12" s="1"/>
  <c r="G12"/>
  <c r="V12" s="1"/>
  <c r="F12"/>
  <c r="U12" s="1"/>
  <c r="E12"/>
  <c r="T12" s="1"/>
  <c r="D12"/>
  <c r="S12" s="1"/>
  <c r="R11"/>
  <c r="Q11"/>
  <c r="P11"/>
  <c r="O11"/>
  <c r="N11"/>
  <c r="M11"/>
  <c r="L11"/>
  <c r="K11"/>
  <c r="J11"/>
  <c r="I11"/>
  <c r="S11" s="1"/>
  <c r="R10"/>
  <c r="Q10"/>
  <c r="P10"/>
  <c r="O10"/>
  <c r="N10"/>
  <c r="M10"/>
  <c r="L10"/>
  <c r="K10"/>
  <c r="J10"/>
  <c r="I10"/>
  <c r="H10"/>
  <c r="G10"/>
  <c r="F10"/>
  <c r="E10"/>
  <c r="D10"/>
  <c r="M9"/>
  <c r="L9"/>
  <c r="K9"/>
  <c r="J9"/>
  <c r="I9"/>
  <c r="H9"/>
  <c r="G9"/>
  <c r="V9" s="1"/>
  <c r="F9"/>
  <c r="E9"/>
  <c r="D9"/>
  <c r="R8"/>
  <c r="Q8"/>
  <c r="P8"/>
  <c r="O8"/>
  <c r="N8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R6"/>
  <c r="Q6"/>
  <c r="P6"/>
  <c r="O6"/>
  <c r="N6"/>
  <c r="M6"/>
  <c r="L6"/>
  <c r="K6"/>
  <c r="U6" s="1"/>
  <c r="J6"/>
  <c r="I6"/>
  <c r="R64" i="2"/>
  <c r="Q64"/>
  <c r="P64"/>
  <c r="O64"/>
  <c r="N64"/>
  <c r="M64"/>
  <c r="L64"/>
  <c r="K64"/>
  <c r="J64"/>
  <c r="I64"/>
  <c r="H64"/>
  <c r="G64"/>
  <c r="F64"/>
  <c r="E64"/>
  <c r="D64"/>
  <c r="H63"/>
  <c r="W63" s="1"/>
  <c r="G63"/>
  <c r="V63" s="1"/>
  <c r="F63"/>
  <c r="U63" s="1"/>
  <c r="E63"/>
  <c r="T63" s="1"/>
  <c r="D63"/>
  <c r="S63" s="1"/>
  <c r="H62"/>
  <c r="W62" s="1"/>
  <c r="G62"/>
  <c r="V62" s="1"/>
  <c r="F62"/>
  <c r="U62" s="1"/>
  <c r="E62"/>
  <c r="T62" s="1"/>
  <c r="D62"/>
  <c r="S62" s="1"/>
  <c r="R61"/>
  <c r="Q61"/>
  <c r="P61"/>
  <c r="O61"/>
  <c r="N61"/>
  <c r="M61"/>
  <c r="L61"/>
  <c r="K61"/>
  <c r="J61"/>
  <c r="I61"/>
  <c r="H61"/>
  <c r="G61"/>
  <c r="F61"/>
  <c r="E61"/>
  <c r="D61"/>
  <c r="R60"/>
  <c r="Q60"/>
  <c r="P60"/>
  <c r="O60"/>
  <c r="N60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F58"/>
  <c r="E58"/>
  <c r="D58"/>
  <c r="H57"/>
  <c r="W57" s="1"/>
  <c r="G57"/>
  <c r="V57" s="1"/>
  <c r="F57"/>
  <c r="U57" s="1"/>
  <c r="E57"/>
  <c r="T57" s="1"/>
  <c r="D57"/>
  <c r="S57" s="1"/>
  <c r="M56"/>
  <c r="L56"/>
  <c r="K56"/>
  <c r="J56"/>
  <c r="I56"/>
  <c r="H56"/>
  <c r="G56"/>
  <c r="F56"/>
  <c r="E56"/>
  <c r="D56"/>
  <c r="S56" s="1"/>
  <c r="R55"/>
  <c r="Q55"/>
  <c r="P55"/>
  <c r="O55"/>
  <c r="N55"/>
  <c r="M55"/>
  <c r="L55"/>
  <c r="K55"/>
  <c r="J55"/>
  <c r="I55"/>
  <c r="H55"/>
  <c r="G55"/>
  <c r="F55"/>
  <c r="E55"/>
  <c r="D55"/>
  <c r="R54"/>
  <c r="Q54"/>
  <c r="P54"/>
  <c r="O54"/>
  <c r="N54"/>
  <c r="M54"/>
  <c r="L54"/>
  <c r="K54"/>
  <c r="J54"/>
  <c r="I54"/>
  <c r="H54"/>
  <c r="G54"/>
  <c r="F54"/>
  <c r="E54"/>
  <c r="D54"/>
  <c r="R53"/>
  <c r="Q53"/>
  <c r="P53"/>
  <c r="O53"/>
  <c r="N53"/>
  <c r="M53"/>
  <c r="L53"/>
  <c r="K53"/>
  <c r="J53"/>
  <c r="I53"/>
  <c r="H53"/>
  <c r="G53"/>
  <c r="F53"/>
  <c r="E53"/>
  <c r="D53"/>
  <c r="R52"/>
  <c r="Q52"/>
  <c r="P52"/>
  <c r="O52"/>
  <c r="N52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R49"/>
  <c r="Q49"/>
  <c r="P49"/>
  <c r="O49"/>
  <c r="N49"/>
  <c r="H49"/>
  <c r="G49"/>
  <c r="F49"/>
  <c r="E49"/>
  <c r="D49"/>
  <c r="S49" s="1"/>
  <c r="M48"/>
  <c r="L48"/>
  <c r="K48"/>
  <c r="J48"/>
  <c r="I48"/>
  <c r="H48"/>
  <c r="W48" s="1"/>
  <c r="G48"/>
  <c r="F48"/>
  <c r="E48"/>
  <c r="D48"/>
  <c r="S48" s="1"/>
  <c r="R47"/>
  <c r="Q47"/>
  <c r="P47"/>
  <c r="O47"/>
  <c r="N47"/>
  <c r="M47"/>
  <c r="L47"/>
  <c r="K47"/>
  <c r="J47"/>
  <c r="I47"/>
  <c r="H47"/>
  <c r="G47"/>
  <c r="V47" s="1"/>
  <c r="F47"/>
  <c r="E47"/>
  <c r="D47"/>
  <c r="R46"/>
  <c r="Q46"/>
  <c r="P46"/>
  <c r="O46"/>
  <c r="N46"/>
  <c r="M46"/>
  <c r="L46"/>
  <c r="K46"/>
  <c r="J46"/>
  <c r="I46"/>
  <c r="H46"/>
  <c r="G46"/>
  <c r="F46"/>
  <c r="E46"/>
  <c r="D46"/>
  <c r="M45"/>
  <c r="L45"/>
  <c r="K45"/>
  <c r="J45"/>
  <c r="I45"/>
  <c r="H45"/>
  <c r="W45" s="1"/>
  <c r="G45"/>
  <c r="F45"/>
  <c r="E45"/>
  <c r="D45"/>
  <c r="S45" s="1"/>
  <c r="M44"/>
  <c r="L44"/>
  <c r="K44"/>
  <c r="J44"/>
  <c r="I44"/>
  <c r="H44"/>
  <c r="G44"/>
  <c r="F44"/>
  <c r="E44"/>
  <c r="D44"/>
  <c r="R43"/>
  <c r="Q43"/>
  <c r="P43"/>
  <c r="O43"/>
  <c r="N43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U41" s="1"/>
  <c r="E41"/>
  <c r="D41"/>
  <c r="S41" s="1"/>
  <c r="R40"/>
  <c r="Q40"/>
  <c r="P40"/>
  <c r="O40"/>
  <c r="N40"/>
  <c r="H40"/>
  <c r="G40"/>
  <c r="F40"/>
  <c r="E40"/>
  <c r="D40"/>
  <c r="R39"/>
  <c r="Q39"/>
  <c r="P39"/>
  <c r="O39"/>
  <c r="N39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R37"/>
  <c r="Q37"/>
  <c r="P37"/>
  <c r="O37"/>
  <c r="N37"/>
  <c r="M37"/>
  <c r="L37"/>
  <c r="K37"/>
  <c r="J37"/>
  <c r="I37"/>
  <c r="H37"/>
  <c r="G37"/>
  <c r="F37"/>
  <c r="E37"/>
  <c r="D37"/>
  <c r="R36"/>
  <c r="Q36"/>
  <c r="P36"/>
  <c r="O36"/>
  <c r="N36"/>
  <c r="M36"/>
  <c r="L36"/>
  <c r="K36"/>
  <c r="J36"/>
  <c r="I36"/>
  <c r="H36"/>
  <c r="G36"/>
  <c r="F36"/>
  <c r="E36"/>
  <c r="D36"/>
  <c r="R35"/>
  <c r="Q35"/>
  <c r="P35"/>
  <c r="O35"/>
  <c r="N35"/>
  <c r="M35"/>
  <c r="L35"/>
  <c r="K35"/>
  <c r="J35"/>
  <c r="I35"/>
  <c r="H35"/>
  <c r="G35"/>
  <c r="F35"/>
  <c r="E35"/>
  <c r="D35"/>
  <c r="R34"/>
  <c r="Q34"/>
  <c r="P34"/>
  <c r="O34"/>
  <c r="N34"/>
  <c r="M34"/>
  <c r="L34"/>
  <c r="K34"/>
  <c r="J34"/>
  <c r="I34"/>
  <c r="H34"/>
  <c r="G34"/>
  <c r="F34"/>
  <c r="E34"/>
  <c r="T34" s="1"/>
  <c r="D34"/>
  <c r="R33"/>
  <c r="Q33"/>
  <c r="P33"/>
  <c r="O33"/>
  <c r="N33"/>
  <c r="M33"/>
  <c r="L33"/>
  <c r="K33"/>
  <c r="J33"/>
  <c r="I33"/>
  <c r="H33"/>
  <c r="G33"/>
  <c r="F33"/>
  <c r="E33"/>
  <c r="D33"/>
  <c r="R32"/>
  <c r="Q32"/>
  <c r="P32"/>
  <c r="O32"/>
  <c r="N32"/>
  <c r="M32"/>
  <c r="L32"/>
  <c r="K32"/>
  <c r="J32"/>
  <c r="I32"/>
  <c r="H32"/>
  <c r="G32"/>
  <c r="F32"/>
  <c r="E32"/>
  <c r="D32"/>
  <c r="M31"/>
  <c r="L31"/>
  <c r="K31"/>
  <c r="J31"/>
  <c r="I31"/>
  <c r="H31"/>
  <c r="G31"/>
  <c r="V31" s="1"/>
  <c r="F31"/>
  <c r="E31"/>
  <c r="T31" s="1"/>
  <c r="D31"/>
  <c r="S31" s="1"/>
  <c r="R30"/>
  <c r="Q30"/>
  <c r="P30"/>
  <c r="O30"/>
  <c r="N30"/>
  <c r="M30"/>
  <c r="L30"/>
  <c r="K30"/>
  <c r="J30"/>
  <c r="I30"/>
  <c r="H30"/>
  <c r="G30"/>
  <c r="F30"/>
  <c r="E30"/>
  <c r="D30"/>
  <c r="H29"/>
  <c r="W29" s="1"/>
  <c r="G29"/>
  <c r="V29" s="1"/>
  <c r="F29"/>
  <c r="U29" s="1"/>
  <c r="E29"/>
  <c r="T29" s="1"/>
  <c r="D29"/>
  <c r="S29" s="1"/>
  <c r="M28"/>
  <c r="L28"/>
  <c r="K28"/>
  <c r="U28" s="1"/>
  <c r="J28"/>
  <c r="I28"/>
  <c r="H28"/>
  <c r="G28"/>
  <c r="F28"/>
  <c r="E28"/>
  <c r="T28" s="1"/>
  <c r="D28"/>
  <c r="R27"/>
  <c r="Q27"/>
  <c r="P27"/>
  <c r="O27"/>
  <c r="N27"/>
  <c r="M27"/>
  <c r="L27"/>
  <c r="K27"/>
  <c r="J27"/>
  <c r="I27"/>
  <c r="H27"/>
  <c r="W27" s="1"/>
  <c r="G27"/>
  <c r="F27"/>
  <c r="E27"/>
  <c r="D27"/>
  <c r="S27" s="1"/>
  <c r="R26"/>
  <c r="Q26"/>
  <c r="P26"/>
  <c r="O26"/>
  <c r="N26"/>
  <c r="M26"/>
  <c r="L26"/>
  <c r="K26"/>
  <c r="J26"/>
  <c r="I26"/>
  <c r="H26"/>
  <c r="G26"/>
  <c r="F26"/>
  <c r="E26"/>
  <c r="D26"/>
  <c r="R25"/>
  <c r="Q25"/>
  <c r="P25"/>
  <c r="O25"/>
  <c r="N25"/>
  <c r="M25"/>
  <c r="L25"/>
  <c r="K25"/>
  <c r="J25"/>
  <c r="I25"/>
  <c r="H25"/>
  <c r="G25"/>
  <c r="F25"/>
  <c r="E25"/>
  <c r="D25"/>
  <c r="R24"/>
  <c r="Q24"/>
  <c r="P24"/>
  <c r="O24"/>
  <c r="N24"/>
  <c r="M24"/>
  <c r="L24"/>
  <c r="K24"/>
  <c r="J24"/>
  <c r="I24"/>
  <c r="H24"/>
  <c r="G24"/>
  <c r="F24"/>
  <c r="E24"/>
  <c r="D24"/>
  <c r="R23"/>
  <c r="Q23"/>
  <c r="P23"/>
  <c r="O23"/>
  <c r="N23"/>
  <c r="M23"/>
  <c r="L23"/>
  <c r="K23"/>
  <c r="J23"/>
  <c r="I23"/>
  <c r="H23"/>
  <c r="W23" s="1"/>
  <c r="G23"/>
  <c r="F23"/>
  <c r="E23"/>
  <c r="D23"/>
  <c r="S23" s="1"/>
  <c r="R22"/>
  <c r="Q22"/>
  <c r="P22"/>
  <c r="O22"/>
  <c r="N22"/>
  <c r="M22"/>
  <c r="L22"/>
  <c r="K22"/>
  <c r="J22"/>
  <c r="I22"/>
  <c r="H22"/>
  <c r="G22"/>
  <c r="F22"/>
  <c r="E22"/>
  <c r="D22"/>
  <c r="R21"/>
  <c r="Q21"/>
  <c r="P21"/>
  <c r="O21"/>
  <c r="N21"/>
  <c r="M21"/>
  <c r="L21"/>
  <c r="K21"/>
  <c r="J21"/>
  <c r="I21"/>
  <c r="H21"/>
  <c r="G21"/>
  <c r="F21"/>
  <c r="E21"/>
  <c r="D21"/>
  <c r="R20"/>
  <c r="Q20"/>
  <c r="P20"/>
  <c r="O20"/>
  <c r="N20"/>
  <c r="M20"/>
  <c r="L20"/>
  <c r="K20"/>
  <c r="J20"/>
  <c r="I20"/>
  <c r="H20"/>
  <c r="G20"/>
  <c r="F20"/>
  <c r="E20"/>
  <c r="D20"/>
  <c r="R19"/>
  <c r="Q19"/>
  <c r="P19"/>
  <c r="O19"/>
  <c r="N19"/>
  <c r="M19"/>
  <c r="L19"/>
  <c r="K19"/>
  <c r="J19"/>
  <c r="I19"/>
  <c r="H19"/>
  <c r="W19" s="1"/>
  <c r="G19"/>
  <c r="F19"/>
  <c r="E19"/>
  <c r="D19"/>
  <c r="S19" s="1"/>
  <c r="R18"/>
  <c r="Q18"/>
  <c r="P18"/>
  <c r="O18"/>
  <c r="N18"/>
  <c r="M18"/>
  <c r="L18"/>
  <c r="K18"/>
  <c r="J18"/>
  <c r="I18"/>
  <c r="H18"/>
  <c r="G18"/>
  <c r="F18"/>
  <c r="E18"/>
  <c r="D18"/>
  <c r="H17"/>
  <c r="W17" s="1"/>
  <c r="G17"/>
  <c r="V17" s="1"/>
  <c r="F17"/>
  <c r="U17" s="1"/>
  <c r="E17"/>
  <c r="T17" s="1"/>
  <c r="D17"/>
  <c r="S17" s="1"/>
  <c r="R16"/>
  <c r="Q16"/>
  <c r="P16"/>
  <c r="O16"/>
  <c r="N16"/>
  <c r="M16"/>
  <c r="L16"/>
  <c r="K16"/>
  <c r="J16"/>
  <c r="I16"/>
  <c r="H16"/>
  <c r="G16"/>
  <c r="V16" s="1"/>
  <c r="F16"/>
  <c r="E16"/>
  <c r="D16"/>
  <c r="R15"/>
  <c r="Q15"/>
  <c r="P15"/>
  <c r="O15"/>
  <c r="N15"/>
  <c r="M15"/>
  <c r="L15"/>
  <c r="K15"/>
  <c r="J15"/>
  <c r="I15"/>
  <c r="H15"/>
  <c r="G15"/>
  <c r="F15"/>
  <c r="E15"/>
  <c r="D15"/>
  <c r="R14"/>
  <c r="Q14"/>
  <c r="P14"/>
  <c r="O14"/>
  <c r="N14"/>
  <c r="M14"/>
  <c r="L14"/>
  <c r="K14"/>
  <c r="J14"/>
  <c r="I14"/>
  <c r="H14"/>
  <c r="G14"/>
  <c r="F14"/>
  <c r="E14"/>
  <c r="D14"/>
  <c r="R13"/>
  <c r="Q13"/>
  <c r="P13"/>
  <c r="O13"/>
  <c r="N13"/>
  <c r="M13"/>
  <c r="L13"/>
  <c r="K13"/>
  <c r="J13"/>
  <c r="I13"/>
  <c r="H13"/>
  <c r="W13" s="1"/>
  <c r="G13"/>
  <c r="F13"/>
  <c r="E13"/>
  <c r="D13"/>
  <c r="S13" s="1"/>
  <c r="R12"/>
  <c r="Q12"/>
  <c r="P12"/>
  <c r="O12"/>
  <c r="N12"/>
  <c r="M12"/>
  <c r="L12"/>
  <c r="K12"/>
  <c r="J12"/>
  <c r="I12"/>
  <c r="H12"/>
  <c r="G12"/>
  <c r="V12" s="1"/>
  <c r="F12"/>
  <c r="E12"/>
  <c r="D12"/>
  <c r="R11"/>
  <c r="Q11"/>
  <c r="P11"/>
  <c r="O11"/>
  <c r="N11"/>
  <c r="M11"/>
  <c r="L11"/>
  <c r="K11"/>
  <c r="J11"/>
  <c r="I11"/>
  <c r="H11"/>
  <c r="G11"/>
  <c r="F11"/>
  <c r="E11"/>
  <c r="D11"/>
  <c r="R10"/>
  <c r="Q10"/>
  <c r="P10"/>
  <c r="O10"/>
  <c r="N10"/>
  <c r="M10"/>
  <c r="L10"/>
  <c r="K10"/>
  <c r="J10"/>
  <c r="I10"/>
  <c r="H10"/>
  <c r="G10"/>
  <c r="F10"/>
  <c r="E10"/>
  <c r="D10"/>
  <c r="M9"/>
  <c r="L9"/>
  <c r="K9"/>
  <c r="J9"/>
  <c r="I9"/>
  <c r="H9"/>
  <c r="G9"/>
  <c r="V9" s="1"/>
  <c r="F9"/>
  <c r="E9"/>
  <c r="D9"/>
  <c r="R8"/>
  <c r="Q8"/>
  <c r="P8"/>
  <c r="O8"/>
  <c r="N8"/>
  <c r="M8"/>
  <c r="L8"/>
  <c r="K8"/>
  <c r="J8"/>
  <c r="I8"/>
  <c r="H8"/>
  <c r="G8"/>
  <c r="F8"/>
  <c r="E8"/>
  <c r="D8"/>
  <c r="R7"/>
  <c r="Q7"/>
  <c r="P7"/>
  <c r="O7"/>
  <c r="N7"/>
  <c r="M7"/>
  <c r="L7"/>
  <c r="K7"/>
  <c r="J7"/>
  <c r="I7"/>
  <c r="H7"/>
  <c r="G7"/>
  <c r="F7"/>
  <c r="E7"/>
  <c r="D7"/>
  <c r="R6"/>
  <c r="Q6"/>
  <c r="P6"/>
  <c r="P65" s="1"/>
  <c r="Y11" i="7" s="1"/>
  <c r="O6" i="2"/>
  <c r="N6"/>
  <c r="M6"/>
  <c r="L6"/>
  <c r="L65" s="1"/>
  <c r="R11" i="7" s="1"/>
  <c r="K6" i="2"/>
  <c r="J6"/>
  <c r="I6"/>
  <c r="H6"/>
  <c r="H65" s="1"/>
  <c r="K11" i="7" s="1"/>
  <c r="G6" i="2"/>
  <c r="F6"/>
  <c r="E6"/>
  <c r="D6"/>
  <c r="D65" s="1"/>
  <c r="G11" i="7" s="1"/>
  <c r="E11" i="1"/>
  <c r="E12" s="1"/>
  <c r="T18" i="2" l="1"/>
  <c r="S9"/>
  <c r="W9"/>
  <c r="T19"/>
  <c r="T23"/>
  <c r="T27"/>
  <c r="T49"/>
  <c r="U50"/>
  <c r="T50"/>
  <c r="U52"/>
  <c r="V53"/>
  <c r="U56"/>
  <c r="U58"/>
  <c r="S59"/>
  <c r="W59"/>
  <c r="T7" i="3"/>
  <c r="S9"/>
  <c r="W9"/>
  <c r="T11"/>
  <c r="S13"/>
  <c r="W13"/>
  <c r="T20"/>
  <c r="U22"/>
  <c r="V27"/>
  <c r="S29"/>
  <c r="U30"/>
  <c r="V35"/>
  <c r="S37"/>
  <c r="W37"/>
  <c r="T39"/>
  <c r="S40"/>
  <c r="W40"/>
  <c r="V42"/>
  <c r="V45"/>
  <c r="S46"/>
  <c r="W46"/>
  <c r="S47"/>
  <c r="V51"/>
  <c r="V54"/>
  <c r="W60"/>
  <c r="S7" i="4"/>
  <c r="W7"/>
  <c r="L67"/>
  <c r="R8" i="7" s="1"/>
  <c r="P67" i="4"/>
  <c r="Y8" i="7" s="1"/>
  <c r="V10" i="4"/>
  <c r="S11"/>
  <c r="W11"/>
  <c r="V14"/>
  <c r="S15"/>
  <c r="W15"/>
  <c r="V18"/>
  <c r="S19"/>
  <c r="W19"/>
  <c r="V22"/>
  <c r="S23"/>
  <c r="W23"/>
  <c r="V26"/>
  <c r="S27"/>
  <c r="W27"/>
  <c r="V30"/>
  <c r="S31"/>
  <c r="W31"/>
  <c r="V34"/>
  <c r="S35"/>
  <c r="W35"/>
  <c r="V38"/>
  <c r="S39"/>
  <c r="W39"/>
  <c r="V42"/>
  <c r="S43"/>
  <c r="W43"/>
  <c r="V46"/>
  <c r="S47"/>
  <c r="W47"/>
  <c r="V50"/>
  <c r="S51"/>
  <c r="W51"/>
  <c r="V54"/>
  <c r="S55"/>
  <c r="W55"/>
  <c r="V58"/>
  <c r="S59"/>
  <c r="W59"/>
  <c r="V62"/>
  <c r="S63"/>
  <c r="W63"/>
  <c r="S7" i="5"/>
  <c r="S9"/>
  <c r="W9"/>
  <c r="V15"/>
  <c r="U15"/>
  <c r="V18"/>
  <c r="S19"/>
  <c r="W19"/>
  <c r="T20"/>
  <c r="U21"/>
  <c r="U24"/>
  <c r="S25"/>
  <c r="W25"/>
  <c r="S27"/>
  <c r="W27"/>
  <c r="T43"/>
  <c r="V46"/>
  <c r="T46"/>
  <c r="D87" i="6"/>
  <c r="G7" i="7" s="1"/>
  <c r="H87" i="6"/>
  <c r="K7" i="7" s="1"/>
  <c r="L87" i="6"/>
  <c r="R7" i="7" s="1"/>
  <c r="P87" i="6"/>
  <c r="Y7" i="7" s="1"/>
  <c r="S14" i="6"/>
  <c r="T22" i="2"/>
  <c r="T26"/>
  <c r="T21" i="3"/>
  <c r="T47" i="5"/>
  <c r="U7" i="6"/>
  <c r="S8"/>
  <c r="U8"/>
  <c r="W8"/>
  <c r="T10"/>
  <c r="U10"/>
  <c r="V11"/>
  <c r="V12"/>
  <c r="S13"/>
  <c r="W13"/>
  <c r="W14"/>
  <c r="V19"/>
  <c r="T19"/>
  <c r="S20"/>
  <c r="W20"/>
  <c r="T20"/>
  <c r="W22"/>
  <c r="S23"/>
  <c r="U23"/>
  <c r="W23"/>
  <c r="T24"/>
  <c r="S25"/>
  <c r="W25"/>
  <c r="S27"/>
  <c r="U27"/>
  <c r="W27"/>
  <c r="S28"/>
  <c r="W28"/>
  <c r="S35"/>
  <c r="U35"/>
  <c r="W35"/>
  <c r="T36"/>
  <c r="T37"/>
  <c r="S38"/>
  <c r="W38"/>
  <c r="V45"/>
  <c r="T45"/>
  <c r="S48"/>
  <c r="W48"/>
  <c r="T49"/>
  <c r="W58"/>
  <c r="U59"/>
  <c r="W59"/>
  <c r="T60"/>
  <c r="T61"/>
  <c r="V61"/>
  <c r="T63"/>
  <c r="U67"/>
  <c r="T67"/>
  <c r="U68"/>
  <c r="U69"/>
  <c r="V70"/>
  <c r="U71"/>
  <c r="V72"/>
  <c r="U73"/>
  <c r="U75"/>
  <c r="T75"/>
  <c r="U76"/>
  <c r="U78"/>
  <c r="U80"/>
  <c r="T80"/>
  <c r="S82"/>
  <c r="U82"/>
  <c r="W82"/>
  <c r="T83"/>
  <c r="S84"/>
  <c r="W84"/>
  <c r="S86"/>
  <c r="W86"/>
  <c r="T18"/>
  <c r="T48"/>
  <c r="S8" i="4"/>
  <c r="S12"/>
  <c r="V15"/>
  <c r="W16"/>
  <c r="V19"/>
  <c r="W20"/>
  <c r="V23"/>
  <c r="W24"/>
  <c r="S28"/>
  <c r="W32"/>
  <c r="S36"/>
  <c r="S40"/>
  <c r="V43"/>
  <c r="W44"/>
  <c r="S48"/>
  <c r="S52"/>
  <c r="W56"/>
  <c r="V59"/>
  <c r="V63"/>
  <c r="T65"/>
  <c r="V8"/>
  <c r="S9"/>
  <c r="W9"/>
  <c r="V12"/>
  <c r="S13"/>
  <c r="W13"/>
  <c r="V16"/>
  <c r="S17"/>
  <c r="W17"/>
  <c r="V20"/>
  <c r="S21"/>
  <c r="W21"/>
  <c r="V24"/>
  <c r="S25"/>
  <c r="W25"/>
  <c r="V28"/>
  <c r="S29"/>
  <c r="W29"/>
  <c r="V32"/>
  <c r="S33"/>
  <c r="W33"/>
  <c r="V36"/>
  <c r="S37"/>
  <c r="W37"/>
  <c r="V40"/>
  <c r="S41"/>
  <c r="W41"/>
  <c r="V44"/>
  <c r="S45"/>
  <c r="W45"/>
  <c r="V48"/>
  <c r="S49"/>
  <c r="W49"/>
  <c r="V52"/>
  <c r="S53"/>
  <c r="W53"/>
  <c r="V56"/>
  <c r="S57"/>
  <c r="W57"/>
  <c r="V60"/>
  <c r="W64"/>
  <c r="V7"/>
  <c r="W8"/>
  <c r="V11"/>
  <c r="W12"/>
  <c r="S16"/>
  <c r="S20"/>
  <c r="S24"/>
  <c r="V27"/>
  <c r="W28"/>
  <c r="V31"/>
  <c r="S32"/>
  <c r="V35"/>
  <c r="W36"/>
  <c r="V39"/>
  <c r="W40"/>
  <c r="S44"/>
  <c r="V47"/>
  <c r="W48"/>
  <c r="V51"/>
  <c r="W52"/>
  <c r="V55"/>
  <c r="S56"/>
  <c r="V9"/>
  <c r="S10"/>
  <c r="W10"/>
  <c r="V13"/>
  <c r="S14"/>
  <c r="W14"/>
  <c r="V17"/>
  <c r="S18"/>
  <c r="W18"/>
  <c r="V21"/>
  <c r="S22"/>
  <c r="W22"/>
  <c r="V25"/>
  <c r="S26"/>
  <c r="W26"/>
  <c r="V29"/>
  <c r="S30"/>
  <c r="W30"/>
  <c r="V33"/>
  <c r="S34"/>
  <c r="W34"/>
  <c r="V37"/>
  <c r="S38"/>
  <c r="W38"/>
  <c r="V41"/>
  <c r="S42"/>
  <c r="W42"/>
  <c r="V45"/>
  <c r="S46"/>
  <c r="W46"/>
  <c r="V49"/>
  <c r="S50"/>
  <c r="W50"/>
  <c r="V53"/>
  <c r="S54"/>
  <c r="W54"/>
  <c r="V57"/>
  <c r="S58"/>
  <c r="W58"/>
  <c r="V61"/>
  <c r="G67"/>
  <c r="J8" i="7" s="1"/>
  <c r="U64" i="4"/>
  <c r="D67"/>
  <c r="G8" i="7" s="1"/>
  <c r="H67" i="4"/>
  <c r="K8" i="7" s="1"/>
  <c r="T7" i="4"/>
  <c r="I67"/>
  <c r="O8" i="7" s="1"/>
  <c r="M67" i="4"/>
  <c r="S8" i="7" s="1"/>
  <c r="Q67" i="4"/>
  <c r="Z8" i="7" s="1"/>
  <c r="T8" i="4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S60"/>
  <c r="W60"/>
  <c r="T61"/>
  <c r="S61"/>
  <c r="W61"/>
  <c r="T62"/>
  <c r="S62"/>
  <c r="W62"/>
  <c r="T63"/>
  <c r="V65"/>
  <c r="U65"/>
  <c r="E67"/>
  <c r="H8" i="7" s="1"/>
  <c r="F67" i="4"/>
  <c r="I8" i="7" s="1"/>
  <c r="J67" i="4"/>
  <c r="P8" i="7" s="1"/>
  <c r="N67" i="4"/>
  <c r="W8" i="7" s="1"/>
  <c r="R67" i="4"/>
  <c r="AA8" i="7" s="1"/>
  <c r="U8" i="4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K67"/>
  <c r="Q8" i="7" s="1"/>
  <c r="O67" i="4"/>
  <c r="X8" i="7" s="1"/>
  <c r="S65" i="4"/>
  <c r="W65"/>
  <c r="U9" i="3"/>
  <c r="S10"/>
  <c r="V13"/>
  <c r="S17"/>
  <c r="U25"/>
  <c r="V28"/>
  <c r="W32"/>
  <c r="U36"/>
  <c r="U42"/>
  <c r="S43"/>
  <c r="V46"/>
  <c r="T54"/>
  <c r="U56"/>
  <c r="T9"/>
  <c r="W11"/>
  <c r="U17"/>
  <c r="S18"/>
  <c r="W18"/>
  <c r="S20"/>
  <c r="W20"/>
  <c r="V26"/>
  <c r="U26"/>
  <c r="S27"/>
  <c r="W27"/>
  <c r="V29"/>
  <c r="S30"/>
  <c r="W30"/>
  <c r="T31"/>
  <c r="T32"/>
  <c r="S33"/>
  <c r="W33"/>
  <c r="U37"/>
  <c r="S38"/>
  <c r="W38"/>
  <c r="S41"/>
  <c r="W41"/>
  <c r="T42"/>
  <c r="V43"/>
  <c r="S44"/>
  <c r="W44"/>
  <c r="W47"/>
  <c r="S51"/>
  <c r="W51"/>
  <c r="S54"/>
  <c r="W54"/>
  <c r="T56"/>
  <c r="T60"/>
  <c r="T6"/>
  <c r="T8"/>
  <c r="W10"/>
  <c r="W17"/>
  <c r="V22"/>
  <c r="V25"/>
  <c r="W29"/>
  <c r="U31"/>
  <c r="S32"/>
  <c r="T33"/>
  <c r="W43"/>
  <c r="T51"/>
  <c r="U60"/>
  <c r="V63"/>
  <c r="V8"/>
  <c r="V11"/>
  <c r="U18"/>
  <c r="V23"/>
  <c r="U23"/>
  <c r="U33"/>
  <c r="W35"/>
  <c r="S36"/>
  <c r="W36"/>
  <c r="T38"/>
  <c r="S39"/>
  <c r="W39"/>
  <c r="U41"/>
  <c r="V44"/>
  <c r="S45"/>
  <c r="W45"/>
  <c r="V47"/>
  <c r="T61"/>
  <c r="T63"/>
  <c r="S6"/>
  <c r="Q65"/>
  <c r="Z9" i="7" s="1"/>
  <c r="W7" i="3"/>
  <c r="S8"/>
  <c r="V10"/>
  <c r="V17"/>
  <c r="V18"/>
  <c r="V20"/>
  <c r="U29"/>
  <c r="V33"/>
  <c r="U35"/>
  <c r="V38"/>
  <c r="V39"/>
  <c r="V40"/>
  <c r="V41"/>
  <c r="W56"/>
  <c r="W61"/>
  <c r="S63"/>
  <c r="L65"/>
  <c r="R9" i="7" s="1"/>
  <c r="P65" i="3"/>
  <c r="Y9" i="7" s="1"/>
  <c r="G65" i="3"/>
  <c r="J9" i="7" s="1"/>
  <c r="V7" i="3"/>
  <c r="U10"/>
  <c r="T13"/>
  <c r="U20"/>
  <c r="T23"/>
  <c r="T24"/>
  <c r="T25"/>
  <c r="T26"/>
  <c r="T27"/>
  <c r="T28"/>
  <c r="T29"/>
  <c r="V31"/>
  <c r="U32"/>
  <c r="T35"/>
  <c r="V37"/>
  <c r="U38"/>
  <c r="U39"/>
  <c r="U43"/>
  <c r="U44"/>
  <c r="U45"/>
  <c r="U46"/>
  <c r="T47"/>
  <c r="V56"/>
  <c r="V61"/>
  <c r="W6"/>
  <c r="D65"/>
  <c r="G9" i="7" s="1"/>
  <c r="W8" i="3"/>
  <c r="U11"/>
  <c r="U13"/>
  <c r="U21"/>
  <c r="U28"/>
  <c r="T30"/>
  <c r="V32"/>
  <c r="T36"/>
  <c r="U47"/>
  <c r="S56"/>
  <c r="S61"/>
  <c r="W63"/>
  <c r="K65"/>
  <c r="Q9" i="7" s="1"/>
  <c r="O65" i="3"/>
  <c r="X9" i="7" s="1"/>
  <c r="F65" i="3"/>
  <c r="I9" i="7" s="1"/>
  <c r="U7" i="3"/>
  <c r="U8"/>
  <c r="J65"/>
  <c r="P9" i="7" s="1"/>
  <c r="N65" i="3"/>
  <c r="W9" i="7" s="1"/>
  <c r="R65" i="3"/>
  <c r="AA9" i="7" s="1"/>
  <c r="T10" i="3"/>
  <c r="T17"/>
  <c r="T18"/>
  <c r="S21"/>
  <c r="W21"/>
  <c r="S23"/>
  <c r="W23"/>
  <c r="S24"/>
  <c r="W24"/>
  <c r="S25"/>
  <c r="W25"/>
  <c r="S26"/>
  <c r="W26"/>
  <c r="S28"/>
  <c r="W28"/>
  <c r="V30"/>
  <c r="V36"/>
  <c r="T41"/>
  <c r="T43"/>
  <c r="T44"/>
  <c r="T45"/>
  <c r="U61"/>
  <c r="U63"/>
  <c r="V9" i="5"/>
  <c r="V16"/>
  <c r="W17"/>
  <c r="S20"/>
  <c r="S22"/>
  <c r="V25"/>
  <c r="W29"/>
  <c r="U38"/>
  <c r="U47"/>
  <c r="V50"/>
  <c r="W51"/>
  <c r="V7"/>
  <c r="U9"/>
  <c r="W10"/>
  <c r="V17"/>
  <c r="U19"/>
  <c r="T21"/>
  <c r="U22"/>
  <c r="S23"/>
  <c r="W23"/>
  <c r="U25"/>
  <c r="S26"/>
  <c r="W26"/>
  <c r="U28"/>
  <c r="S30"/>
  <c r="W30"/>
  <c r="S32"/>
  <c r="W32"/>
  <c r="S34"/>
  <c r="W34"/>
  <c r="U39"/>
  <c r="S41"/>
  <c r="W41"/>
  <c r="T42"/>
  <c r="V44"/>
  <c r="T44"/>
  <c r="V51"/>
  <c r="W7"/>
  <c r="U11"/>
  <c r="U16"/>
  <c r="S17"/>
  <c r="W20"/>
  <c r="W22"/>
  <c r="T26"/>
  <c r="V27"/>
  <c r="S29"/>
  <c r="U36"/>
  <c r="V47"/>
  <c r="S51"/>
  <c r="S11"/>
  <c r="W11"/>
  <c r="U23"/>
  <c r="S24"/>
  <c r="W24"/>
  <c r="U32"/>
  <c r="W35"/>
  <c r="S36"/>
  <c r="W36"/>
  <c r="S42"/>
  <c r="W42"/>
  <c r="V45"/>
  <c r="T45"/>
  <c r="W6"/>
  <c r="K52"/>
  <c r="Q10" i="7" s="1"/>
  <c r="U7" i="5"/>
  <c r="T11"/>
  <c r="T19"/>
  <c r="V22"/>
  <c r="V23"/>
  <c r="U27"/>
  <c r="T28"/>
  <c r="V30"/>
  <c r="V32"/>
  <c r="V34"/>
  <c r="U35"/>
  <c r="T38"/>
  <c r="T39"/>
  <c r="U44"/>
  <c r="F52"/>
  <c r="I10" i="7" s="1"/>
  <c r="J52" i="5"/>
  <c r="P10" i="7" s="1"/>
  <c r="N52" i="5"/>
  <c r="W10" i="7" s="1"/>
  <c r="R52" i="5"/>
  <c r="AA10" i="7" s="1"/>
  <c r="T7" i="5"/>
  <c r="T9"/>
  <c r="T10"/>
  <c r="T15"/>
  <c r="T16"/>
  <c r="T17"/>
  <c r="T18"/>
  <c r="V20"/>
  <c r="U26"/>
  <c r="T27"/>
  <c r="V29"/>
  <c r="U30"/>
  <c r="U34"/>
  <c r="T35"/>
  <c r="S38"/>
  <c r="W38"/>
  <c r="S39"/>
  <c r="W39"/>
  <c r="V42"/>
  <c r="U43"/>
  <c r="U49"/>
  <c r="U50"/>
  <c r="U51"/>
  <c r="V6"/>
  <c r="O52"/>
  <c r="X10" i="7" s="1"/>
  <c r="S6" i="5"/>
  <c r="U10"/>
  <c r="U18"/>
  <c r="V21"/>
  <c r="V24"/>
  <c r="T36"/>
  <c r="T41"/>
  <c r="V43"/>
  <c r="U45"/>
  <c r="U46"/>
  <c r="T6"/>
  <c r="I52"/>
  <c r="O10" i="7" s="1"/>
  <c r="AE10" s="1"/>
  <c r="M52" i="5"/>
  <c r="S10" i="7" s="1"/>
  <c r="AI10" s="1"/>
  <c r="Q52" i="5"/>
  <c r="Z10" i="7" s="1"/>
  <c r="V11" i="5"/>
  <c r="S15"/>
  <c r="W15"/>
  <c r="S16"/>
  <c r="W16"/>
  <c r="V19"/>
  <c r="T22"/>
  <c r="T23"/>
  <c r="T24"/>
  <c r="V28"/>
  <c r="U29"/>
  <c r="T30"/>
  <c r="T32"/>
  <c r="T34"/>
  <c r="V36"/>
  <c r="V38"/>
  <c r="V39"/>
  <c r="V41"/>
  <c r="U42"/>
  <c r="S44"/>
  <c r="W44"/>
  <c r="S45"/>
  <c r="W45"/>
  <c r="S46"/>
  <c r="W46"/>
  <c r="S47"/>
  <c r="W47"/>
  <c r="T49"/>
  <c r="S49"/>
  <c r="W49"/>
  <c r="T50"/>
  <c r="S50"/>
  <c r="W50"/>
  <c r="W7" i="2"/>
  <c r="W10"/>
  <c r="W14"/>
  <c r="W20"/>
  <c r="W24"/>
  <c r="W28"/>
  <c r="V40"/>
  <c r="U42"/>
  <c r="S43"/>
  <c r="T44"/>
  <c r="V48"/>
  <c r="U53"/>
  <c r="V54"/>
  <c r="W60"/>
  <c r="W64"/>
  <c r="U8"/>
  <c r="V11"/>
  <c r="S12"/>
  <c r="W12"/>
  <c r="V15"/>
  <c r="S16"/>
  <c r="W16"/>
  <c r="S18"/>
  <c r="W18"/>
  <c r="T21"/>
  <c r="S22"/>
  <c r="W22"/>
  <c r="T25"/>
  <c r="S26"/>
  <c r="W26"/>
  <c r="W31"/>
  <c r="T33"/>
  <c r="T37"/>
  <c r="U38"/>
  <c r="T38"/>
  <c r="V41"/>
  <c r="S42"/>
  <c r="W42"/>
  <c r="U44"/>
  <c r="T45"/>
  <c r="V46"/>
  <c r="T48"/>
  <c r="V49"/>
  <c r="V50"/>
  <c r="V52"/>
  <c r="U55"/>
  <c r="V56"/>
  <c r="V58"/>
  <c r="U6"/>
  <c r="S7"/>
  <c r="U9"/>
  <c r="S10"/>
  <c r="V13"/>
  <c r="S14"/>
  <c r="S20"/>
  <c r="S24"/>
  <c r="S28"/>
  <c r="T35"/>
  <c r="U39"/>
  <c r="W43"/>
  <c r="V45"/>
  <c r="V51"/>
  <c r="V59"/>
  <c r="S60"/>
  <c r="S64"/>
  <c r="U7"/>
  <c r="S8"/>
  <c r="W8"/>
  <c r="T9"/>
  <c r="V10"/>
  <c r="S11"/>
  <c r="W11"/>
  <c r="V14"/>
  <c r="S15"/>
  <c r="W15"/>
  <c r="T20"/>
  <c r="S21"/>
  <c r="W21"/>
  <c r="T24"/>
  <c r="S25"/>
  <c r="W25"/>
  <c r="S30"/>
  <c r="W30"/>
  <c r="T32"/>
  <c r="T36"/>
  <c r="V38"/>
  <c r="U40"/>
  <c r="W41"/>
  <c r="T42"/>
  <c r="T43"/>
  <c r="S44"/>
  <c r="W44"/>
  <c r="U45"/>
  <c r="W49"/>
  <c r="U51"/>
  <c r="U54"/>
  <c r="V55"/>
  <c r="W56"/>
  <c r="U59"/>
  <c r="S61"/>
  <c r="W61"/>
  <c r="V18"/>
  <c r="V19"/>
  <c r="V20"/>
  <c r="V21"/>
  <c r="V22"/>
  <c r="V23"/>
  <c r="V25"/>
  <c r="V27"/>
  <c r="K65"/>
  <c r="Q11" i="7" s="1"/>
  <c r="U31" i="2"/>
  <c r="T39"/>
  <c r="T41"/>
  <c r="V43"/>
  <c r="V44"/>
  <c r="U49"/>
  <c r="T51"/>
  <c r="T52"/>
  <c r="W52"/>
  <c r="T53"/>
  <c r="W53"/>
  <c r="T54"/>
  <c r="W54"/>
  <c r="S55"/>
  <c r="T58"/>
  <c r="V61"/>
  <c r="F65"/>
  <c r="I11" i="7" s="1"/>
  <c r="J65" i="2"/>
  <c r="P11" i="7" s="1"/>
  <c r="N65" i="2"/>
  <c r="W11" i="7" s="1"/>
  <c r="R65" i="2"/>
  <c r="AA11" i="7" s="1"/>
  <c r="U11" i="2"/>
  <c r="U12"/>
  <c r="U13"/>
  <c r="U14"/>
  <c r="U15"/>
  <c r="U16"/>
  <c r="U18"/>
  <c r="U19"/>
  <c r="U20"/>
  <c r="U21"/>
  <c r="U22"/>
  <c r="U23"/>
  <c r="U24"/>
  <c r="U25"/>
  <c r="U26"/>
  <c r="U27"/>
  <c r="U30"/>
  <c r="T30"/>
  <c r="S32"/>
  <c r="W32"/>
  <c r="S33"/>
  <c r="W33"/>
  <c r="S34"/>
  <c r="W34"/>
  <c r="S35"/>
  <c r="W35"/>
  <c r="S36"/>
  <c r="W36"/>
  <c r="S37"/>
  <c r="W37"/>
  <c r="S38"/>
  <c r="W38"/>
  <c r="S39"/>
  <c r="W39"/>
  <c r="V39"/>
  <c r="S40"/>
  <c r="W40"/>
  <c r="V42"/>
  <c r="U46"/>
  <c r="U47"/>
  <c r="U48"/>
  <c r="S50"/>
  <c r="W50"/>
  <c r="S51"/>
  <c r="W51"/>
  <c r="S58"/>
  <c r="W58"/>
  <c r="V60"/>
  <c r="U61"/>
  <c r="T61"/>
  <c r="U64"/>
  <c r="T64"/>
  <c r="V6"/>
  <c r="V7"/>
  <c r="V8"/>
  <c r="V24"/>
  <c r="V26"/>
  <c r="V28"/>
  <c r="V30"/>
  <c r="O65"/>
  <c r="X11" i="7" s="1"/>
  <c r="T40" i="2"/>
  <c r="U43"/>
  <c r="S52"/>
  <c r="S53"/>
  <c r="S54"/>
  <c r="T55"/>
  <c r="W55"/>
  <c r="T56"/>
  <c r="T59"/>
  <c r="V64"/>
  <c r="T6"/>
  <c r="I65"/>
  <c r="O11" i="7" s="1"/>
  <c r="AE11" s="1"/>
  <c r="M65" i="2"/>
  <c r="S11" i="7" s="1"/>
  <c r="AI11" s="1"/>
  <c r="Q65" i="2"/>
  <c r="Z11" i="7" s="1"/>
  <c r="T7" i="2"/>
  <c r="T8"/>
  <c r="T10"/>
  <c r="T11"/>
  <c r="T12"/>
  <c r="T13"/>
  <c r="T14"/>
  <c r="T15"/>
  <c r="T16"/>
  <c r="V32"/>
  <c r="U32"/>
  <c r="V33"/>
  <c r="U33"/>
  <c r="V34"/>
  <c r="U34"/>
  <c r="V35"/>
  <c r="U35"/>
  <c r="V36"/>
  <c r="U36"/>
  <c r="V37"/>
  <c r="U37"/>
  <c r="T46"/>
  <c r="S46"/>
  <c r="W46"/>
  <c r="T47"/>
  <c r="S47"/>
  <c r="W47"/>
  <c r="U60"/>
  <c r="T60"/>
  <c r="V10" i="6"/>
  <c r="U16"/>
  <c r="U18"/>
  <c r="U19"/>
  <c r="T23"/>
  <c r="V37"/>
  <c r="V38"/>
  <c r="V48"/>
  <c r="V49"/>
  <c r="U58"/>
  <c r="W60"/>
  <c r="S61"/>
  <c r="S63"/>
  <c r="S64"/>
  <c r="T68"/>
  <c r="T70"/>
  <c r="T71"/>
  <c r="T73"/>
  <c r="T76"/>
  <c r="T77"/>
  <c r="V84"/>
  <c r="U12"/>
  <c r="N87"/>
  <c r="W7" i="7" s="1"/>
  <c r="W12" s="1"/>
  <c r="R87" i="6"/>
  <c r="AA7" i="7" s="1"/>
  <c r="AA12" s="1"/>
  <c r="U13" i="6"/>
  <c r="O87"/>
  <c r="X7" i="7" s="1"/>
  <c r="X12" s="1"/>
  <c r="T16" i="6"/>
  <c r="T22"/>
  <c r="V24"/>
  <c r="U25"/>
  <c r="U28"/>
  <c r="V36"/>
  <c r="U37"/>
  <c r="U38"/>
  <c r="U48"/>
  <c r="S54"/>
  <c r="W54"/>
  <c r="T58"/>
  <c r="V60"/>
  <c r="V63"/>
  <c r="V64"/>
  <c r="S67"/>
  <c r="W67"/>
  <c r="S68"/>
  <c r="W68"/>
  <c r="S69"/>
  <c r="W69"/>
  <c r="S70"/>
  <c r="W70"/>
  <c r="S71"/>
  <c r="W71"/>
  <c r="S72"/>
  <c r="W72"/>
  <c r="S73"/>
  <c r="W73"/>
  <c r="S75"/>
  <c r="W75"/>
  <c r="S76"/>
  <c r="W76"/>
  <c r="S77"/>
  <c r="W77"/>
  <c r="S78"/>
  <c r="W78"/>
  <c r="S80"/>
  <c r="W80"/>
  <c r="V83"/>
  <c r="U84"/>
  <c r="U86"/>
  <c r="V6"/>
  <c r="V7"/>
  <c r="U14"/>
  <c r="U22"/>
  <c r="V25"/>
  <c r="T35"/>
  <c r="U45"/>
  <c r="T54"/>
  <c r="S60"/>
  <c r="W61"/>
  <c r="W63"/>
  <c r="W64"/>
  <c r="T69"/>
  <c r="T72"/>
  <c r="T78"/>
  <c r="T82"/>
  <c r="E87"/>
  <c r="H7" i="7" s="1"/>
  <c r="I87" i="6"/>
  <c r="O7" i="7" s="1"/>
  <c r="M87" i="6"/>
  <c r="S7" i="7" s="1"/>
  <c r="Q87" i="6"/>
  <c r="Z7" i="7" s="1"/>
  <c r="Z12" s="1"/>
  <c r="T7" i="6"/>
  <c r="J87"/>
  <c r="P7" i="7" s="1"/>
  <c r="P12" s="1"/>
  <c r="T11" i="6"/>
  <c r="T12"/>
  <c r="S16"/>
  <c r="W16"/>
  <c r="S18"/>
  <c r="W18"/>
  <c r="S19"/>
  <c r="W19"/>
  <c r="V23"/>
  <c r="V87" s="1"/>
  <c r="U24"/>
  <c r="T25"/>
  <c r="V35"/>
  <c r="S45"/>
  <c r="W45"/>
  <c r="V54"/>
  <c r="U63"/>
  <c r="U64"/>
  <c r="V76"/>
  <c r="V77"/>
  <c r="V82"/>
  <c r="U83"/>
  <c r="K87"/>
  <c r="Q7" i="7" s="1"/>
  <c r="Q12" s="1"/>
  <c r="T6" i="6"/>
  <c r="F87"/>
  <c r="I7" i="7" s="1"/>
  <c r="I12" s="1"/>
  <c r="S6" i="6"/>
  <c r="W6"/>
  <c r="G87"/>
  <c r="J7" i="7" s="1"/>
  <c r="S52" i="5"/>
  <c r="G52"/>
  <c r="J10" i="7" s="1"/>
  <c r="AH10" s="1"/>
  <c r="U6" i="5"/>
  <c r="E52"/>
  <c r="H10" i="7" s="1"/>
  <c r="AF10" s="1"/>
  <c r="U7" i="4"/>
  <c r="T6"/>
  <c r="U63"/>
  <c r="V64"/>
  <c r="S6"/>
  <c r="W6"/>
  <c r="I65" i="3"/>
  <c r="O9" i="7" s="1"/>
  <c r="V6" i="3"/>
  <c r="S7"/>
  <c r="E65"/>
  <c r="H9" i="7" s="1"/>
  <c r="AF9" s="1"/>
  <c r="M65" i="3"/>
  <c r="S9" i="7" s="1"/>
  <c r="AI9" s="1"/>
  <c r="G65" i="2"/>
  <c r="J11" i="7" s="1"/>
  <c r="AH11" s="1"/>
  <c r="U10" i="2"/>
  <c r="S6"/>
  <c r="W6"/>
  <c r="E65"/>
  <c r="H11" i="7" s="1"/>
  <c r="AF11" s="1"/>
  <c r="AH7" l="1"/>
  <c r="J12"/>
  <c r="S87" i="6"/>
  <c r="O12" i="7"/>
  <c r="U87" i="6"/>
  <c r="AE9" i="7"/>
  <c r="AH9"/>
  <c r="AF8"/>
  <c r="AE8"/>
  <c r="AH8"/>
  <c r="R12"/>
  <c r="AE7"/>
  <c r="G12"/>
  <c r="S12"/>
  <c r="H12"/>
  <c r="AF7"/>
  <c r="AF12" s="1"/>
  <c r="AI8"/>
  <c r="Y12"/>
  <c r="AI7"/>
  <c r="AI12" s="1"/>
  <c r="K12"/>
  <c r="V67" i="4"/>
  <c r="W67"/>
  <c r="T67"/>
  <c r="U67"/>
  <c r="S67"/>
  <c r="V65" i="3"/>
  <c r="T65"/>
  <c r="U65"/>
  <c r="S65"/>
  <c r="W65"/>
  <c r="V52" i="5"/>
  <c r="T52"/>
  <c r="W52"/>
  <c r="U52"/>
  <c r="T65" i="2"/>
  <c r="V65"/>
  <c r="U65"/>
  <c r="S65"/>
  <c r="W65"/>
  <c r="T87" i="6"/>
  <c r="W87"/>
  <c r="AE12" i="7" l="1"/>
  <c r="AH12"/>
  <c r="Z7" i="1"/>
  <c r="AB12" l="1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D12"/>
  <c r="C12"/>
  <c r="P14"/>
  <c r="AD11" l="1"/>
  <c r="AD10"/>
  <c r="AD9"/>
  <c r="AD8"/>
  <c r="AC11"/>
  <c r="AC10"/>
  <c r="AC9"/>
  <c r="AC8"/>
  <c r="AA11"/>
  <c r="AA10"/>
  <c r="AA9"/>
  <c r="AA8"/>
  <c r="Z11"/>
  <c r="Z10"/>
  <c r="Z9"/>
  <c r="Z8"/>
  <c r="AD7" l="1"/>
  <c r="AD12" s="1"/>
  <c r="AC7"/>
  <c r="AC12" s="1"/>
  <c r="AA7"/>
  <c r="AA12" s="1"/>
  <c r="Z12"/>
</calcChain>
</file>

<file path=xl/sharedStrings.xml><?xml version="1.0" encoding="utf-8"?>
<sst xmlns="http://schemas.openxmlformats.org/spreadsheetml/2006/main" count="934" uniqueCount="476">
  <si>
    <t>ສັງລວມຂໍ້ມູນການເກັບເຫັດ 5 ບ້ານ ປີ 2013 ເຖິງ 2015</t>
  </si>
  <si>
    <t>ລ/ດ</t>
  </si>
  <si>
    <t>ຊື່ບ້ານ</t>
  </si>
  <si>
    <t>ປີເກັບເຫັດ</t>
  </si>
  <si>
    <t>ຈ/ນ ຄອບຄົວ</t>
  </si>
  <si>
    <t>ເກັບເຫັດ</t>
  </si>
  <si>
    <t>ລວມ (kg)</t>
  </si>
  <si>
    <t>ກິນ (kg)</t>
  </si>
  <si>
    <t>ເປັນຢາ (kg)</t>
  </si>
  <si>
    <t>ຂາຍ (kg)</t>
  </si>
  <si>
    <t>ລາຍຮັບ (k)</t>
  </si>
  <si>
    <t>ລວມ 3 ປີ</t>
  </si>
  <si>
    <t>ຈ/ນ ເຫັດ ທີ່ເກັບມາຊົມໃຊ້</t>
  </si>
  <si>
    <t>ນາຄໍາ</t>
  </si>
  <si>
    <t>ຫ້ວຍຕ່ານ</t>
  </si>
  <si>
    <t>ນາ</t>
  </si>
  <si>
    <t>ໂສມ</t>
  </si>
  <si>
    <t>ຊໍາອໍ້</t>
  </si>
  <si>
    <t xml:space="preserve"> -   </t>
  </si>
  <si>
    <t>ຈ/ນ ຄົວ</t>
  </si>
  <si>
    <t>ເຮືອນລວມ</t>
  </si>
  <si>
    <t>ສັງລວມຂໍ້ມູນເຫັດ</t>
  </si>
  <si>
    <t>ຊື່ຜູ້ເກັບເຫັດ</t>
  </si>
  <si>
    <t>ລວມຍອດ 3 ປີ</t>
  </si>
  <si>
    <t>ຜົວ</t>
  </si>
  <si>
    <t>ເມຽ</t>
  </si>
  <si>
    <t>ລວມ</t>
  </si>
  <si>
    <t>ກິນ</t>
  </si>
  <si>
    <t>ເປັນຢາ</t>
  </si>
  <si>
    <t>ຂາຍ</t>
  </si>
  <si>
    <t>ລາຍຮັບທັງໝົດ</t>
  </si>
  <si>
    <t>ລວມ(ກິໂລ)</t>
  </si>
  <si>
    <t>ກິນ(ກິໂລ)</t>
  </si>
  <si>
    <t>ເປັນຢາ(ກິໂລ)</t>
  </si>
  <si>
    <t>ຂາຍ(ກິໂລ)</t>
  </si>
  <si>
    <t>ລາຍຮັບ(ກີບ)</t>
  </si>
  <si>
    <t>(ກິໂລ)</t>
  </si>
  <si>
    <t>(ກີບ)</t>
  </si>
  <si>
    <t>ທ. ດູ່</t>
  </si>
  <si>
    <t>ນ. ໄຈ</t>
  </si>
  <si>
    <t>ທ. ກາຍ</t>
  </si>
  <si>
    <t>ນ. ບົວຄໍາ</t>
  </si>
  <si>
    <t>ທ. ກິ</t>
  </si>
  <si>
    <t>ນ. ວັນ</t>
  </si>
  <si>
    <t>ທ. ຂາວ</t>
  </si>
  <si>
    <t>ນ. ມີ</t>
  </si>
  <si>
    <t>ທ. ຄໍາແພງ</t>
  </si>
  <si>
    <t>ນ. ລູນ</t>
  </si>
  <si>
    <t>ຊຽງ ພອນ</t>
  </si>
  <si>
    <t>ນ. ອອນ</t>
  </si>
  <si>
    <t>ຊຽງ ລ່າງ</t>
  </si>
  <si>
    <t>ນ. ເດືອນ</t>
  </si>
  <si>
    <t>ຊຽງ ໄທ</t>
  </si>
  <si>
    <t>ນ. ບົວພັນ</t>
  </si>
  <si>
    <t>ທ. ບິນ</t>
  </si>
  <si>
    <t>ຊຽງ ທັນ ໃຫຍ່</t>
  </si>
  <si>
    <t>ທ. ຄໍາດີ</t>
  </si>
  <si>
    <t>ນ. ໝອນ</t>
  </si>
  <si>
    <t>ທ. ຄໍາພັນ</t>
  </si>
  <si>
    <t>ນ. ແຕະ</t>
  </si>
  <si>
    <t>ທ. ຄໍາຫລ້າ</t>
  </si>
  <si>
    <t>ນ. ນອ້ຍ</t>
  </si>
  <si>
    <t>ທ. ຄໍາອ້າຍ</t>
  </si>
  <si>
    <t>ນ. ບົວສີ</t>
  </si>
  <si>
    <t>ທ. ຈິດ</t>
  </si>
  <si>
    <t>ນ.ເທີຍ</t>
  </si>
  <si>
    <t>ທ. ຈັນ</t>
  </si>
  <si>
    <t>ນ. ສິງ</t>
  </si>
  <si>
    <t>ທ. ສີວັນ</t>
  </si>
  <si>
    <t>ນ. ຈັນທອນ</t>
  </si>
  <si>
    <t>ທ. ສົມສີ</t>
  </si>
  <si>
    <t>ທ. ສີພອນ</t>
  </si>
  <si>
    <t>ນ. ວັນນາ</t>
  </si>
  <si>
    <t>ທ. ຕຸ່ນ</t>
  </si>
  <si>
    <t>ນ. ຈັນສີ</t>
  </si>
  <si>
    <t>ທ. ຕຸ້ຍ</t>
  </si>
  <si>
    <t>ນ. ທັນ</t>
  </si>
  <si>
    <t>ທ. ທອງຄໍາ</t>
  </si>
  <si>
    <t>ນ. ເກດ</t>
  </si>
  <si>
    <t>ທ. ທອງວັນ</t>
  </si>
  <si>
    <t>ນ. ຈອ່ຍ</t>
  </si>
  <si>
    <t>ທ. ທັນ</t>
  </si>
  <si>
    <t>ນ. ແວ່ນ</t>
  </si>
  <si>
    <t>ທ. ປານ</t>
  </si>
  <si>
    <t>ນ. ແກ້ວ</t>
  </si>
  <si>
    <t>ທ. ຜູຍ</t>
  </si>
  <si>
    <t>ນ. ສົມ</t>
  </si>
  <si>
    <t>ທ. ມົ້ງ</t>
  </si>
  <si>
    <t>ນ. ຈິດ</t>
  </si>
  <si>
    <t>ທ. ລຸນ ນອ້ຍ</t>
  </si>
  <si>
    <t>ນ. ທາ</t>
  </si>
  <si>
    <t>ທ. ວັນດີ</t>
  </si>
  <si>
    <t>ນ. ຈັນຖະໜອມ</t>
  </si>
  <si>
    <t>ທ. ອິງ</t>
  </si>
  <si>
    <t>ນ. ວຽງທອງ</t>
  </si>
  <si>
    <t>ທ. ເທີຍ</t>
  </si>
  <si>
    <t>ນ. ຖາ</t>
  </si>
  <si>
    <t>ທ. ເປ້ຽ</t>
  </si>
  <si>
    <t>ນ. ປາ</t>
  </si>
  <si>
    <t>ທ. ເລືອ່ນ</t>
  </si>
  <si>
    <t>ນ. ແສງໝີ</t>
  </si>
  <si>
    <t>ທ. ແສງ</t>
  </si>
  <si>
    <t>ນ. ມົນ</t>
  </si>
  <si>
    <t>ທ. ແສງເພັດ</t>
  </si>
  <si>
    <t>ນ. ມະນີວັນ</t>
  </si>
  <si>
    <t>ທ. ແພງ</t>
  </si>
  <si>
    <t>ນ. ປີ</t>
  </si>
  <si>
    <t>ທ. ແຫລ້</t>
  </si>
  <si>
    <t>ນ. ໄບ</t>
  </si>
  <si>
    <t>ທ. ໂມຍ</t>
  </si>
  <si>
    <t>ນ. ຄໍາແພງ</t>
  </si>
  <si>
    <t>ທ. ຢ້າວ</t>
  </si>
  <si>
    <t>ນ. ເນີຍ</t>
  </si>
  <si>
    <t>ທ. ເບີນ</t>
  </si>
  <si>
    <t>ນ. ແດງ</t>
  </si>
  <si>
    <t>ທ.ເອັດ</t>
  </si>
  <si>
    <t>ນ. ເພັດ</t>
  </si>
  <si>
    <t>ນ. ມຸດ</t>
  </si>
  <si>
    <t>ນ. ຈັນເພັງ ສູນ</t>
  </si>
  <si>
    <t>ນ. ພອນທິບ</t>
  </si>
  <si>
    <t>ນ. ພິມ</t>
  </si>
  <si>
    <t>ນ. ລຸນ</t>
  </si>
  <si>
    <t>ນ. ວັນດີ</t>
  </si>
  <si>
    <t>ນ. ເຄືອ</t>
  </si>
  <si>
    <t>ນ. ຈັນ</t>
  </si>
  <si>
    <t>ນ. ຈັນສຸກ</t>
  </si>
  <si>
    <t>ນ. ໝັ້ນ</t>
  </si>
  <si>
    <t>ນ. ປິ່ນ</t>
  </si>
  <si>
    <t>ທ. ອອ່ນຈັນ</t>
  </si>
  <si>
    <t>ນ. ໄຂ</t>
  </si>
  <si>
    <t>ທ. ອອ່ນແກ້ວ</t>
  </si>
  <si>
    <t>ນ. ແພງ</t>
  </si>
  <si>
    <t>ທ, ເພີນ</t>
  </si>
  <si>
    <t>ນ. ຄໍາມີ</t>
  </si>
  <si>
    <t>ທ. ເມົາ</t>
  </si>
  <si>
    <t>ນ. ອ້ຽງ</t>
  </si>
  <si>
    <t>ນ. ແປງ</t>
  </si>
  <si>
    <t>ລວມທັງໝົດ:</t>
  </si>
  <si>
    <t>ທ. ພາ</t>
  </si>
  <si>
    <t>ນ. ອ້ວນ</t>
  </si>
  <si>
    <t>ທ. ບົວພັນ</t>
  </si>
  <si>
    <t>ນ. ແສງຈັນ</t>
  </si>
  <si>
    <t>ທ. ມີ</t>
  </si>
  <si>
    <t>ນ. ໂຕ້</t>
  </si>
  <si>
    <t>ທ. ສົມດີ</t>
  </si>
  <si>
    <t>ນ. ໄໝ</t>
  </si>
  <si>
    <t>ປ້່າ ອອນ</t>
  </si>
  <si>
    <t>ທ. ໜຽວ</t>
  </si>
  <si>
    <t>ນ. ທອນ</t>
  </si>
  <si>
    <t>ທ. ກິ່ງ</t>
  </si>
  <si>
    <t>ທ. ຄູນ</t>
  </si>
  <si>
    <t>ນ. ບຸນມາ</t>
  </si>
  <si>
    <t>ນ. ໄຫວ</t>
  </si>
  <si>
    <t>ທ. ສອນ</t>
  </si>
  <si>
    <t>ນ. ໄມ</t>
  </si>
  <si>
    <t>ປ້າ ປານ</t>
  </si>
  <si>
    <t>ທ. ສຸກ</t>
  </si>
  <si>
    <t>ນ. ພອນ</t>
  </si>
  <si>
    <t>ທ. ສົງ</t>
  </si>
  <si>
    <t>ນ. ເພັງ</t>
  </si>
  <si>
    <t>ທ. ສົມບັດ</t>
  </si>
  <si>
    <t>ທ. ສັກ</t>
  </si>
  <si>
    <t>ທ. ຊາຍ</t>
  </si>
  <si>
    <t>ທ. ບັດ</t>
  </si>
  <si>
    <t>ນ. ດໍ</t>
  </si>
  <si>
    <t>ທ. ຕູ່ນ</t>
  </si>
  <si>
    <t>ນ. ສຸກ</t>
  </si>
  <si>
    <t>ທິດ ມາ</t>
  </si>
  <si>
    <t>ນ. ພັນ</t>
  </si>
  <si>
    <t>ທ. ພອນ</t>
  </si>
  <si>
    <t>ທ. ພຸດ</t>
  </si>
  <si>
    <t>ນ. ແຫລ້</t>
  </si>
  <si>
    <t>ທ. ມີນົງ</t>
  </si>
  <si>
    <t>ທ. ມືດ</t>
  </si>
  <si>
    <t>ນ. ຕາງ</t>
  </si>
  <si>
    <t>ທ. ລຸນ</t>
  </si>
  <si>
    <t>ນ. ໄພ</t>
  </si>
  <si>
    <t>ທ. ຫວັງ</t>
  </si>
  <si>
    <t>ທ. ວຽງໄຊ</t>
  </si>
  <si>
    <t>ນ. ພູມີ</t>
  </si>
  <si>
    <t>ທ. ຫລ້າ</t>
  </si>
  <si>
    <t>ທ. ໜໍ່ແສງ</t>
  </si>
  <si>
    <t>ນ. ຈັນທະໄຫລ</t>
  </si>
  <si>
    <t>ທ. ອ້າຍ</t>
  </si>
  <si>
    <t>ນ. ຕາດໍາ</t>
  </si>
  <si>
    <t>ທ. ອຸ່ນເຮືອນ</t>
  </si>
  <si>
    <t>ນ. ໜຽວ</t>
  </si>
  <si>
    <t>ທ. ເພັງ</t>
  </si>
  <si>
    <t>ນ. ຄໍາ</t>
  </si>
  <si>
    <t>ທ. ເພັດ</t>
  </si>
  <si>
    <t>ທ. ເຮືອນ</t>
  </si>
  <si>
    <t>ນ. ຊາວ</t>
  </si>
  <si>
    <t>ທ. ແກ່ນຈັນ</t>
  </si>
  <si>
    <t>ນ. ກູດ</t>
  </si>
  <si>
    <t>ທ. ແກ້ວ</t>
  </si>
  <si>
    <t>ນ. ຄໍາແດງ</t>
  </si>
  <si>
    <t>ທ. ຫໍາ</t>
  </si>
  <si>
    <t>ນ. ປຶ້ງ</t>
  </si>
  <si>
    <t>ທ. ໂສມ</t>
  </si>
  <si>
    <t>ທ. ໄຊ</t>
  </si>
  <si>
    <t>ນ. ທອງຈັນ</t>
  </si>
  <si>
    <t>ທ. ໄທ</t>
  </si>
  <si>
    <t>ທ. ໃຫຍ່</t>
  </si>
  <si>
    <t>ທ. ສົມ</t>
  </si>
  <si>
    <t>ທ. ຍັງ</t>
  </si>
  <si>
    <t>ນ. ໝີ</t>
  </si>
  <si>
    <t>ທ. ຕູ້ຍ</t>
  </si>
  <si>
    <t>ທ. ປິງ</t>
  </si>
  <si>
    <t>ນ. ຢ້ຽມ</t>
  </si>
  <si>
    <t>ນ. ຫວັນ</t>
  </si>
  <si>
    <t>ນ. ບາງ</t>
  </si>
  <si>
    <t>ນ. ຜູ</t>
  </si>
  <si>
    <t>ນ. ເຫລັກ</t>
  </si>
  <si>
    <t>ນ. ເຊັຽ</t>
  </si>
  <si>
    <t>ທ. ປອ້ມ</t>
  </si>
  <si>
    <t>ນ. ໝາຍ</t>
  </si>
  <si>
    <t>ທ. ສົມພອນ</t>
  </si>
  <si>
    <t>ນ. ຍາ</t>
  </si>
  <si>
    <t>ທ. ສົມພອນ ນອ້ຍ</t>
  </si>
  <si>
    <t>ນ. ວຽງຄໍາ</t>
  </si>
  <si>
    <t>ຊຽງ ຂຶມ</t>
  </si>
  <si>
    <t>ນ. ເຂັມ</t>
  </si>
  <si>
    <t>ທ. ຕົວ</t>
  </si>
  <si>
    <t>ນ. ມອນ</t>
  </si>
  <si>
    <t>ທ. ທອງຫລີ</t>
  </si>
  <si>
    <t>ນ. ວັນຄໍາ</t>
  </si>
  <si>
    <t>ນ. ລີໄມ</t>
  </si>
  <si>
    <t>ນ. ບົວໄລ</t>
  </si>
  <si>
    <t>ທ. ຄູນຈັນ</t>
  </si>
  <si>
    <t>ນ. ລີຈັນ</t>
  </si>
  <si>
    <t>ທ. ຄໍາຊາຍ</t>
  </si>
  <si>
    <t>ນ. ກິ່ງແກ້ວ</t>
  </si>
  <si>
    <t>ທ. ຄໍາເພັດ</t>
  </si>
  <si>
    <t>ນ. ຜາລີ</t>
  </si>
  <si>
    <t>ນ. ມິ່ງ</t>
  </si>
  <si>
    <t>ທ. ຈໍາປາ</t>
  </si>
  <si>
    <t>ນ. ຈັນເພັງ</t>
  </si>
  <si>
    <t>ນ. ຫລ້າ</t>
  </si>
  <si>
    <t>ທ. ສີພັນ</t>
  </si>
  <si>
    <t>ນ. ບຸນທັນ</t>
  </si>
  <si>
    <t>ທ. ສົມພິດ</t>
  </si>
  <si>
    <t>ທ. ເໝືອນ</t>
  </si>
  <si>
    <t>ນ. ຕ່ານ</t>
  </si>
  <si>
    <t>ນ. ວິໄລພອນ</t>
  </si>
  <si>
    <t>ນ. ອິນ</t>
  </si>
  <si>
    <t>ທ. ດູນ</t>
  </si>
  <si>
    <t>ນ. ຈັນສະໄໝ</t>
  </si>
  <si>
    <t>ທ. ຖົມ</t>
  </si>
  <si>
    <t>ທ. ທອ່ນ</t>
  </si>
  <si>
    <t>ທ. ທອງສະໄໝ</t>
  </si>
  <si>
    <t>ທ. ທອງດີ</t>
  </si>
  <si>
    <t>ທ. ທອນ</t>
  </si>
  <si>
    <t>ທ. ທີ</t>
  </si>
  <si>
    <t>ນ. ພິດ</t>
  </si>
  <si>
    <t>ທ. ທົນ</t>
  </si>
  <si>
    <t>ທ. ບຸນສົງ</t>
  </si>
  <si>
    <t>ນ. ຈວນ</t>
  </si>
  <si>
    <t>ນ. ຜີວ</t>
  </si>
  <si>
    <t>ທ. ບຸນຖົມ</t>
  </si>
  <si>
    <t>ທ. ບຸນທໍາ</t>
  </si>
  <si>
    <t>ນ. ສົມຈັນ</t>
  </si>
  <si>
    <t>ທ. ບຸນທັນ ທິດອານົງ</t>
  </si>
  <si>
    <t>ທ. ບຸນມີ</t>
  </si>
  <si>
    <t>ນ. ແສງແກ້ວ</t>
  </si>
  <si>
    <t>ທ. ຜາຍ</t>
  </si>
  <si>
    <t>ທ. ຜຽນ</t>
  </si>
  <si>
    <t>ນ. ຂຽວ</t>
  </si>
  <si>
    <t>ທ. ພັນ</t>
  </si>
  <si>
    <t>ນ. ບຸນເທີນ</t>
  </si>
  <si>
    <t>ທ. ລັດ</t>
  </si>
  <si>
    <t>ນ. ນາງ</t>
  </si>
  <si>
    <t>ທ. ວັນທອງ</t>
  </si>
  <si>
    <t>ທ. ຊຽງ</t>
  </si>
  <si>
    <t>ທ. ຂຸນ</t>
  </si>
  <si>
    <t>ທ. ຫຸມທັນ</t>
  </si>
  <si>
    <t>ທ. ຫຸມເພັງ</t>
  </si>
  <si>
    <t>ນ. ກອງສີ</t>
  </si>
  <si>
    <t>ທ. ຫົງ</t>
  </si>
  <si>
    <t>ນ. ຂອງ</t>
  </si>
  <si>
    <t>ທ. ຫົມພັນ</t>
  </si>
  <si>
    <t>ທ. ຮັກ</t>
  </si>
  <si>
    <t>ນ. ແພງຄໍາ</t>
  </si>
  <si>
    <t>ນ. ຈັນດາ</t>
  </si>
  <si>
    <t>ທ. ແກ້ວລາ</t>
  </si>
  <si>
    <t>ນ. ແໜບ</t>
  </si>
  <si>
    <t>ນ. ຈັນລາ</t>
  </si>
  <si>
    <t>ນ. ແຜ່ນ</t>
  </si>
  <si>
    <t>ນ. ຄີລັດ</t>
  </si>
  <si>
    <t>ທ. ທອງຂຶມ</t>
  </si>
  <si>
    <t>ນ. ອອ່ນສີ</t>
  </si>
  <si>
    <t>ທ. ບຸນທຽມ</t>
  </si>
  <si>
    <t>ນ. ບຸນຖົມ</t>
  </si>
  <si>
    <t>ນ. ຄໍາຫວິນ</t>
  </si>
  <si>
    <t>ນ. ທີ</t>
  </si>
  <si>
    <t>ຊຽງ ເຝືອກ</t>
  </si>
  <si>
    <t>ນ. ວັນສີ</t>
  </si>
  <si>
    <t>ທ. ອຸ່ນ</t>
  </si>
  <si>
    <t>ນ. ສີ</t>
  </si>
  <si>
    <t>ທ. ບຸນໜັກ</t>
  </si>
  <si>
    <t>ປ້າ ເຮືອນ</t>
  </si>
  <si>
    <t>ທ. ບຸນກອງ</t>
  </si>
  <si>
    <t>ປ້າ ບຸນທັນ</t>
  </si>
  <si>
    <t>ປ້າ ບາງ</t>
  </si>
  <si>
    <t>ປ້າ ສີ</t>
  </si>
  <si>
    <t>ປ້າ ເພັງ</t>
  </si>
  <si>
    <t>ນ. ປິ່ນຄໍາ</t>
  </si>
  <si>
    <t>ທ. ທອງພັນ</t>
  </si>
  <si>
    <t>ນ. ແພງດີ</t>
  </si>
  <si>
    <t>ທ. ໝ້ຽງ</t>
  </si>
  <si>
    <t>ທ. ບຸນມາ ເສິກ</t>
  </si>
  <si>
    <t>ນ. ປານີ</t>
  </si>
  <si>
    <t>ທ. ນອ້ຍ</t>
  </si>
  <si>
    <t>ທ. ຄໍາຜາຍ</t>
  </si>
  <si>
    <t>ນ. ຂືມ</t>
  </si>
  <si>
    <t>ທ. ເຜີຍ</t>
  </si>
  <si>
    <t>ນ. ບົວວັນ</t>
  </si>
  <si>
    <t>ທ. ເງິນ</t>
  </si>
  <si>
    <t>ນ. ບຸນມີ</t>
  </si>
  <si>
    <t>ທ. ອອນ</t>
  </si>
  <si>
    <t>ທ. ໝັ້ນ</t>
  </si>
  <si>
    <t>ທ. ມາ</t>
  </si>
  <si>
    <t>ທ. ປັນ</t>
  </si>
  <si>
    <t>ນ. ພູມມີ</t>
  </si>
  <si>
    <t>ທ. ບົວເງິນ</t>
  </si>
  <si>
    <t>ນ. ສັ້ນ</t>
  </si>
  <si>
    <t>ທ. ບຸນເຮືອງ</t>
  </si>
  <si>
    <t>ນ. ສົມຈິດ</t>
  </si>
  <si>
    <t>ນ. ນິນ</t>
  </si>
  <si>
    <t>ທ. ດີ</t>
  </si>
  <si>
    <t>ທ. ນິດ</t>
  </si>
  <si>
    <t>ທ. ງ່າມ</t>
  </si>
  <si>
    <t>ນ. ທອງເຫລືອງ</t>
  </si>
  <si>
    <t>ທ. ຄໍາພາ</t>
  </si>
  <si>
    <t>ນ. ດວງແກ້ວ</t>
  </si>
  <si>
    <t>ຊຽງ ສີ</t>
  </si>
  <si>
    <t>ປ້າ ໝັ້ນ</t>
  </si>
  <si>
    <t>ນ. ຕຸ່ນ</t>
  </si>
  <si>
    <t>ນ. ໃສ</t>
  </si>
  <si>
    <t>ນ. ຈັນເພັງ ສຸ້ມ</t>
  </si>
  <si>
    <t>ນ. ສີວັນທອນ</t>
  </si>
  <si>
    <t>ທ. ດາວ</t>
  </si>
  <si>
    <t>ນ. ຕາບີ</t>
  </si>
  <si>
    <t>ທ. ຮີບ</t>
  </si>
  <si>
    <t>ນ. ບົວທອງ</t>
  </si>
  <si>
    <t>ທ. ສົມລິດ ເປ້ຽ</t>
  </si>
  <si>
    <t>ນ. ຂົນ</t>
  </si>
  <si>
    <t>ນ. ສົມດີ</t>
  </si>
  <si>
    <t>ທ. ໄຈ</t>
  </si>
  <si>
    <t>ທ. ໄພວັນ</t>
  </si>
  <si>
    <t>ທ, ດວງຈັນ</t>
  </si>
  <si>
    <t>ນ. ອອ່ນ</t>
  </si>
  <si>
    <t>ທ, ໂບ່</t>
  </si>
  <si>
    <t>ທ. ໂນນ</t>
  </si>
  <si>
    <t>ນ. ດາວັນ</t>
  </si>
  <si>
    <t>ນ. ໜ້າແຫລ້</t>
  </si>
  <si>
    <t>ທ. ແຂກ</t>
  </si>
  <si>
    <t>ນ. ໜອມ</t>
  </si>
  <si>
    <t>ທ. ເພັງ ໂຂ້</t>
  </si>
  <si>
    <t>ນ. ບົວພາ</t>
  </si>
  <si>
    <t>ທ. ເພັງ ກາງ</t>
  </si>
  <si>
    <t>ທ. ອື່ງ</t>
  </si>
  <si>
    <t>ນ. ວຽງຈັນ</t>
  </si>
  <si>
    <t>ທ. ອວ້ນ</t>
  </si>
  <si>
    <t>ທ. ອ້າຍ ເງ່</t>
  </si>
  <si>
    <t>ນ. ໂຮມ</t>
  </si>
  <si>
    <t>ທ. ໝອນ</t>
  </si>
  <si>
    <t>ທ. ຫຸມພັນ</t>
  </si>
  <si>
    <t>ນ. ພາ</t>
  </si>
  <si>
    <t>ທ. ວັນ ແຮ່ວ</t>
  </si>
  <si>
    <t>ທ. ວັນນະເດດ</t>
  </si>
  <si>
    <t>ນ. ເປີ</t>
  </si>
  <si>
    <t>ທ. ວັນ</t>
  </si>
  <si>
    <t>ນ. ແມັດ</t>
  </si>
  <si>
    <t>ນ. ສັນ</t>
  </si>
  <si>
    <t>ທ. ວີ</t>
  </si>
  <si>
    <t>ນ. ຄໍາບາງ</t>
  </si>
  <si>
    <t>ທ. ວອນ</t>
  </si>
  <si>
    <t>ທ. ລູດ</t>
  </si>
  <si>
    <t>ນ. ຄອນ</t>
  </si>
  <si>
    <t>ທ. ລຸນ ມອນ</t>
  </si>
  <si>
    <t>ທ. ພັນ ເຮືອນ</t>
  </si>
  <si>
    <t>ນ. ເຮືອນ</t>
  </si>
  <si>
    <t>ທ. ພຽນ</t>
  </si>
  <si>
    <t>ນ. ຈັນມີ</t>
  </si>
  <si>
    <t>ທ. ບຸນໜຽວ</t>
  </si>
  <si>
    <t>ທ. ບຸນລອ້ມ</t>
  </si>
  <si>
    <t>ນ. ເປ້ຽ</t>
  </si>
  <si>
    <t>ທ. ບຸນທະວີ</t>
  </si>
  <si>
    <t>ນ. ບົວ</t>
  </si>
  <si>
    <t>ທ. ບຸນຕີ</t>
  </si>
  <si>
    <t>ນ. ແສງດາ</t>
  </si>
  <si>
    <t>ນ. ສົມພອນ</t>
  </si>
  <si>
    <t>ທ. ທອງເພັດ ແຮ່ວ</t>
  </si>
  <si>
    <t>ນ. ວອນ</t>
  </si>
  <si>
    <t>ທ. ທອງເພັດ</t>
  </si>
  <si>
    <t>ທ. ທອງຈັນ</t>
  </si>
  <si>
    <t>ທ. ຕາ</t>
  </si>
  <si>
    <t>ທ. ດີຍັງ</t>
  </si>
  <si>
    <t>ນ. ທຽມ</t>
  </si>
  <si>
    <t>ທ. ດອນ</t>
  </si>
  <si>
    <t>ທ. ດວງຕາ</t>
  </si>
  <si>
    <t>ນ. ຄໍາມະນີ</t>
  </si>
  <si>
    <t>ທ. ໂຮມ</t>
  </si>
  <si>
    <t>ນ. ດວງດີ</t>
  </si>
  <si>
    <t>ນ. ຫວາດ</t>
  </si>
  <si>
    <t>ນ. ກົມ</t>
  </si>
  <si>
    <t>ທ. ຊ້າງ</t>
  </si>
  <si>
    <t>ນ. ດວງປີ</t>
  </si>
  <si>
    <t>ທ. ສົມພອນ ແຂກ</t>
  </si>
  <si>
    <t>ທ. ສົມສັກ</t>
  </si>
  <si>
    <t>ນ. ເສີມ</t>
  </si>
  <si>
    <t>ນ. ແມະ</t>
  </si>
  <si>
    <t>ທ. ສີພັນດອນ</t>
  </si>
  <si>
    <t>ທ. ສີ</t>
  </si>
  <si>
    <t>ນ. ປານ</t>
  </si>
  <si>
    <t>ທ. ຈັນເພັງ</t>
  </si>
  <si>
    <t>ນ. ແຕ</t>
  </si>
  <si>
    <t>ທ. ຈອມ</t>
  </si>
  <si>
    <t>ທ. ງອກ</t>
  </si>
  <si>
    <t>ຊຽງ ພາ</t>
  </si>
  <si>
    <t>ທ. ຄອດ</t>
  </si>
  <si>
    <t>ເຫັດລະໂງກ</t>
  </si>
  <si>
    <t>ເຫັດແສດນອ້ຍ</t>
  </si>
  <si>
    <t>ເຫັດບົດ</t>
  </si>
  <si>
    <t>ເຫັດເຜິ້ງ</t>
  </si>
  <si>
    <t>ເຫັດຄົນນອ້ຍ</t>
  </si>
  <si>
    <t>ເຫັດປວກ</t>
  </si>
  <si>
    <t>ເຫັດໜ້າອອນ</t>
  </si>
  <si>
    <t>ເຫັດດິນອອ່ນ</t>
  </si>
  <si>
    <t>ເຫັດຂາວ</t>
  </si>
  <si>
    <t>ເຫັດກໍ່</t>
  </si>
  <si>
    <t>ເຫັດເດີ່ນ</t>
  </si>
  <si>
    <t>ເຫັດຫາດ</t>
  </si>
  <si>
    <t>ເຫັດເພາະ</t>
  </si>
  <si>
    <t>ເຫັດດິນ</t>
  </si>
  <si>
    <t>ເຫັດເຫລືອງ</t>
  </si>
  <si>
    <t>ເຫັດລີ້ນກົບ</t>
  </si>
  <si>
    <t>ເຫັດຄົນໃຫຍ່</t>
  </si>
  <si>
    <t>ເຫັດຕາບ</t>
  </si>
  <si>
    <t>ເຫັດໄຂ່</t>
  </si>
  <si>
    <t>ເຫັດໄຮ</t>
  </si>
  <si>
    <t>ເຫັດແສດໃຫຍ່</t>
  </si>
  <si>
    <t>ເຫັດໜ້າເສົ້າ</t>
  </si>
  <si>
    <t>ເຫັດເຂົ້າຈ້າວ</t>
  </si>
  <si>
    <t>ເຫັດໜ້າອິດ</t>
  </si>
  <si>
    <t>ເຫັດໜັງຫຸມ</t>
  </si>
  <si>
    <t>ເຫັດລີ້ນຈື່</t>
  </si>
  <si>
    <t>ເຫັດໄກ່ນອ້ຍ</t>
  </si>
  <si>
    <t>ເຫັດສະມອດ</t>
  </si>
  <si>
    <t>ເຫັດນໍ້າໝາກ</t>
  </si>
  <si>
    <t>ເຫັດດູ່</t>
  </si>
  <si>
    <t>ເຫັດຖ່ານ</t>
  </si>
  <si>
    <t>ເຫັດເລືອດນອ້ຍ</t>
  </si>
  <si>
    <t>ຈ/ນ ເຫັດ​ທີ່​ພົບ</t>
  </si>
  <si>
    <t>(ຊະ​ນິດ)</t>
  </si>
  <si>
    <t>ຈ/ນ​ເຫັດ​ທີ່​ພົບ</t>
  </si>
  <si>
    <t>ເຫັດທີ່ເກັບໄດ້ມີ 32 ຊະນິດຄື 2013:</t>
  </si>
  <si>
    <t xml:space="preserve"> ເຫັດໜ້າອິດ</t>
  </si>
  <si>
    <t xml:space="preserve"> ເຫັດໄຂ່</t>
  </si>
  <si>
    <t xml:space="preserve"> ເຫັດເດີ່ນ</t>
  </si>
  <si>
    <t xml:space="preserve"> ເຫັດຖ່ານ</t>
  </si>
  <si>
    <t xml:space="preserve"> ເຫັດຄົນ</t>
  </si>
  <si>
    <t xml:space="preserve"> ເຫັດດິນ</t>
  </si>
  <si>
    <t xml:space="preserve"> ເຫັດດູ່</t>
  </si>
  <si>
    <t xml:space="preserve"> ເຫັດນໍ້າໝາກ</t>
  </si>
  <si>
    <t xml:space="preserve">ເຫັດທີ່ເກັບໄດ້ມີ 20 ຊະນິດຄື: </t>
  </si>
  <si>
    <t xml:space="preserve"> ເຫັດປວກ</t>
  </si>
  <si>
    <t xml:space="preserve"> ເຫັດໜ້າອອນ</t>
  </si>
  <si>
    <t xml:space="preserve"> ເຫັດຄົນນອ້ຍ</t>
  </si>
  <si>
    <t xml:space="preserve"> ເຫັດຄົນໃຫຍ່</t>
  </si>
  <si>
    <t xml:space="preserve"> ເຫັດເພາະ</t>
  </si>
  <si>
    <t>ເຫັດທີ່ເກັບໄດ້ມີ 17 ຊະນິດຄື:</t>
  </si>
  <si>
    <t>ລ​/ດ</t>
  </si>
  <si>
    <t>ເກັບໃນ​ເດຶອນ</t>
  </si>
  <si>
    <t>ຈ/ນ ເຫັດ ທີ່ເກັບມາຊົມໃຊ້ ແລະ ລາຍ​ຮັບ</t>
  </si>
  <si>
    <t>ຈ/ນ ເຫັດ ທີ່ເກັບມາຊົມໃຊ້ ແລະ ລາຍ​ຮັບ​ລວມ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</si>
</sst>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(* #,##0.0000_);_(* \(#,##0.00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aysettha OT"/>
      <family val="2"/>
    </font>
    <font>
      <b/>
      <sz val="12"/>
      <color theme="1"/>
      <name val="Saysettha OT"/>
      <family val="2"/>
    </font>
    <font>
      <b/>
      <sz val="11"/>
      <color theme="1"/>
      <name val="Calibri"/>
      <family val="2"/>
      <scheme val="minor"/>
    </font>
    <font>
      <sz val="12"/>
      <color theme="1"/>
      <name val="Saysettha OT"/>
      <family val="2"/>
    </font>
    <font>
      <b/>
      <i/>
      <sz val="12"/>
      <color theme="1"/>
      <name val="Saysettha OT"/>
      <family val="2"/>
    </font>
    <font>
      <b/>
      <sz val="11"/>
      <color theme="1"/>
      <name val="Saysettha OT"/>
      <family val="2"/>
    </font>
    <font>
      <b/>
      <sz val="11"/>
      <color theme="1"/>
      <name val="Phetsarath OT"/>
    </font>
    <font>
      <sz val="11"/>
      <color theme="1"/>
      <name val="Phetsarath OT"/>
    </font>
    <font>
      <sz val="10"/>
      <color theme="1"/>
      <name val="Phetsarath OT"/>
    </font>
    <font>
      <b/>
      <sz val="12"/>
      <color theme="1"/>
      <name val="Phetsarath OT"/>
    </font>
    <font>
      <b/>
      <sz val="10"/>
      <color theme="1"/>
      <name val="Phetsarath OT"/>
    </font>
    <font>
      <b/>
      <sz val="10"/>
      <color rgb="FFFF0000"/>
      <name val="Phetsarath OT"/>
    </font>
    <font>
      <sz val="10"/>
      <color rgb="FFFF0000"/>
      <name val="Phetsarath OT"/>
    </font>
    <font>
      <sz val="10"/>
      <color theme="1"/>
      <name val="Saysettha OT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8" xfId="0" applyFont="1" applyBorder="1"/>
    <xf numFmtId="0" fontId="2" fillId="2" borderId="8" xfId="0" applyFont="1" applyFill="1" applyBorder="1"/>
    <xf numFmtId="43" fontId="2" fillId="2" borderId="8" xfId="1" applyFont="1" applyFill="1" applyBorder="1"/>
    <xf numFmtId="165" fontId="2" fillId="2" borderId="8" xfId="1" applyNumberFormat="1" applyFont="1" applyFill="1" applyBorder="1"/>
    <xf numFmtId="0" fontId="2" fillId="2" borderId="0" xfId="0" applyFont="1" applyFill="1"/>
    <xf numFmtId="0" fontId="2" fillId="7" borderId="0" xfId="0" applyFont="1" applyFill="1"/>
    <xf numFmtId="0" fontId="2" fillId="8" borderId="0" xfId="0" applyFont="1" applyFill="1"/>
    <xf numFmtId="3" fontId="2" fillId="8" borderId="0" xfId="0" applyNumberFormat="1" applyFont="1" applyFill="1"/>
    <xf numFmtId="0" fontId="2" fillId="9" borderId="0" xfId="0" applyFont="1" applyFill="1"/>
    <xf numFmtId="0" fontId="6" fillId="0" borderId="8" xfId="0" applyFont="1" applyBorder="1"/>
    <xf numFmtId="4" fontId="6" fillId="0" borderId="8" xfId="0" applyNumberFormat="1" applyFont="1" applyBorder="1"/>
    <xf numFmtId="0" fontId="2" fillId="0" borderId="0" xfId="0" applyFont="1" applyFill="1"/>
    <xf numFmtId="3" fontId="2" fillId="0" borderId="0" xfId="0" applyNumberFormat="1" applyFont="1" applyFill="1"/>
    <xf numFmtId="164" fontId="7" fillId="2" borderId="8" xfId="1" applyNumberFormat="1" applyFont="1" applyFill="1" applyBorder="1"/>
    <xf numFmtId="0" fontId="7" fillId="2" borderId="8" xfId="0" applyFont="1" applyFill="1" applyBorder="1"/>
    <xf numFmtId="166" fontId="7" fillId="2" borderId="8" xfId="1" applyNumberFormat="1" applyFont="1" applyFill="1" applyBorder="1"/>
    <xf numFmtId="0" fontId="2" fillId="10" borderId="0" xfId="0" applyFont="1" applyFill="1"/>
    <xf numFmtId="164" fontId="2" fillId="2" borderId="8" xfId="1" applyNumberFormat="1" applyFont="1" applyFill="1" applyBorder="1"/>
    <xf numFmtId="166" fontId="2" fillId="2" borderId="8" xfId="1" applyNumberFormat="1" applyFont="1" applyFill="1" applyBorder="1"/>
    <xf numFmtId="0" fontId="2" fillId="11" borderId="0" xfId="0" applyFont="1" applyFill="1"/>
    <xf numFmtId="0" fontId="2" fillId="6" borderId="0" xfId="0" applyFont="1" applyFill="1"/>
    <xf numFmtId="164" fontId="7" fillId="0" borderId="8" xfId="0" applyNumberFormat="1" applyFont="1" applyBorder="1"/>
    <xf numFmtId="166" fontId="7" fillId="0" borderId="8" xfId="0" applyNumberFormat="1" applyFont="1" applyBorder="1"/>
    <xf numFmtId="0" fontId="2" fillId="0" borderId="1" xfId="0" applyFont="1" applyFill="1" applyBorder="1"/>
    <xf numFmtId="164" fontId="2" fillId="0" borderId="1" xfId="1" applyNumberFormat="1" applyFont="1" applyFill="1" applyBorder="1"/>
    <xf numFmtId="166" fontId="2" fillId="0" borderId="1" xfId="1" applyNumberFormat="1" applyFont="1" applyFill="1" applyBorder="1"/>
    <xf numFmtId="0" fontId="0" fillId="0" borderId="0" xfId="0" applyFill="1"/>
    <xf numFmtId="0" fontId="2" fillId="0" borderId="2" xfId="0" applyFont="1" applyFill="1" applyBorder="1"/>
    <xf numFmtId="164" fontId="2" fillId="0" borderId="2" xfId="1" applyNumberFormat="1" applyFont="1" applyFill="1" applyBorder="1"/>
    <xf numFmtId="0" fontId="7" fillId="0" borderId="2" xfId="0" applyFont="1" applyBorder="1"/>
    <xf numFmtId="0" fontId="4" fillId="0" borderId="0" xfId="0" applyFont="1"/>
    <xf numFmtId="0" fontId="7" fillId="6" borderId="2" xfId="0" applyFont="1" applyFill="1" applyBorder="1" applyAlignment="1">
      <alignment horizontal="center"/>
    </xf>
    <xf numFmtId="3" fontId="2" fillId="0" borderId="1" xfId="0" applyNumberFormat="1" applyFont="1" applyFill="1" applyBorder="1"/>
    <xf numFmtId="4" fontId="2" fillId="0" borderId="1" xfId="0" applyNumberFormat="1" applyFont="1" applyFill="1" applyBorder="1"/>
    <xf numFmtId="165" fontId="2" fillId="0" borderId="1" xfId="1" applyNumberFormat="1" applyFont="1" applyFill="1" applyBorder="1"/>
    <xf numFmtId="167" fontId="2" fillId="0" borderId="1" xfId="0" applyNumberFormat="1" applyFont="1" applyFill="1" applyBorder="1"/>
    <xf numFmtId="43" fontId="2" fillId="0" borderId="1" xfId="0" applyNumberFormat="1" applyFont="1" applyFill="1" applyBorder="1"/>
    <xf numFmtId="0" fontId="7" fillId="0" borderId="2" xfId="0" applyFont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4" xfId="0" applyFont="1" applyFill="1" applyBorder="1"/>
    <xf numFmtId="0" fontId="7" fillId="2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/>
    <xf numFmtId="164" fontId="2" fillId="0" borderId="3" xfId="1" applyNumberFormat="1" applyFont="1" applyFill="1" applyBorder="1"/>
    <xf numFmtId="166" fontId="2" fillId="0" borderId="3" xfId="1" applyNumberFormat="1" applyFont="1" applyFill="1" applyBorder="1"/>
    <xf numFmtId="0" fontId="7" fillId="2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11" borderId="12" xfId="0" applyFont="1" applyFill="1" applyBorder="1" applyAlignment="1">
      <alignment horizontal="center"/>
    </xf>
    <xf numFmtId="166" fontId="7" fillId="11" borderId="12" xfId="1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/>
    <xf numFmtId="3" fontId="7" fillId="8" borderId="12" xfId="0" applyNumberFormat="1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/>
    <xf numFmtId="0" fontId="7" fillId="10" borderId="0" xfId="0" applyFont="1" applyFill="1"/>
    <xf numFmtId="0" fontId="7" fillId="2" borderId="12" xfId="0" applyFont="1" applyFill="1" applyBorder="1"/>
    <xf numFmtId="0" fontId="7" fillId="12" borderId="12" xfId="0" applyFont="1" applyFill="1" applyBorder="1"/>
    <xf numFmtId="0" fontId="7" fillId="11" borderId="1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/>
    <xf numFmtId="0" fontId="7" fillId="0" borderId="0" xfId="0" applyFont="1" applyFill="1"/>
    <xf numFmtId="165" fontId="2" fillId="0" borderId="3" xfId="1" applyNumberFormat="1" applyFont="1" applyFill="1" applyBorder="1"/>
    <xf numFmtId="43" fontId="2" fillId="0" borderId="3" xfId="1" applyFont="1" applyFill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1" xfId="0" applyFont="1" applyFill="1" applyBorder="1"/>
    <xf numFmtId="0" fontId="9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12" fillId="0" borderId="0" xfId="0" applyFont="1"/>
    <xf numFmtId="0" fontId="12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/>
    <xf numFmtId="165" fontId="10" fillId="0" borderId="3" xfId="1" applyNumberFormat="1" applyFont="1" applyFill="1" applyBorder="1"/>
    <xf numFmtId="0" fontId="10" fillId="0" borderId="3" xfId="0" applyFont="1" applyFill="1" applyBorder="1"/>
    <xf numFmtId="43" fontId="10" fillId="0" borderId="3" xfId="1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165" fontId="10" fillId="0" borderId="1" xfId="1" applyNumberFormat="1" applyFont="1" applyFill="1" applyBorder="1"/>
    <xf numFmtId="0" fontId="10" fillId="0" borderId="1" xfId="0" applyFont="1" applyFill="1" applyBorder="1"/>
    <xf numFmtId="43" fontId="10" fillId="0" borderId="1" xfId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4" fillId="0" borderId="3" xfId="0" applyFont="1" applyFill="1" applyBorder="1"/>
    <xf numFmtId="0" fontId="14" fillId="0" borderId="1" xfId="0" applyFont="1" applyFill="1" applyBorder="1"/>
    <xf numFmtId="0" fontId="14" fillId="0" borderId="0" xfId="0" applyFont="1"/>
    <xf numFmtId="0" fontId="13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11" fillId="0" borderId="0" xfId="0" applyFont="1"/>
    <xf numFmtId="0" fontId="12" fillId="0" borderId="8" xfId="0" applyFont="1" applyFill="1" applyBorder="1"/>
    <xf numFmtId="165" fontId="12" fillId="0" borderId="8" xfId="0" applyNumberFormat="1" applyFont="1" applyFill="1" applyBorder="1"/>
    <xf numFmtId="0" fontId="13" fillId="0" borderId="8" xfId="0" applyFont="1" applyFill="1" applyBorder="1"/>
    <xf numFmtId="43" fontId="12" fillId="0" borderId="8" xfId="1" applyFont="1" applyFill="1" applyBorder="1"/>
    <xf numFmtId="165" fontId="12" fillId="0" borderId="8" xfId="1" applyNumberFormat="1" applyFont="1" applyFill="1" applyBorder="1"/>
    <xf numFmtId="165" fontId="15" fillId="0" borderId="1" xfId="1" applyNumberFormat="1" applyFont="1" applyFill="1" applyBorder="1"/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0" fontId="7" fillId="12" borderId="5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m%20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akh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uat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o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u+chay.1"/>
      <sheetName val="Kay+Buakham.2"/>
      <sheetName val="Ki+Van.3"/>
      <sheetName val="Khao+My.4"/>
      <sheetName val="Khamphaeng+Lun.5"/>
      <sheetName val="Xieng Phone+One.6"/>
      <sheetName val="Xieng Lang+Deuan.7"/>
      <sheetName val="Xieng Thay+Buaphan.8"/>
      <sheetName val="Mr Bin.9"/>
      <sheetName val="Xieng Than yay.10"/>
      <sheetName val="Khamdy+Mone.11"/>
      <sheetName val="Khamphan+Tae.12"/>
      <sheetName val="Khamla+Noy.13"/>
      <sheetName val="Kham ay+Buasy.14"/>
      <sheetName val="Chit+Theuy.15"/>
      <sheetName val="Chan+Sing.16"/>
      <sheetName val="Sivan+Chanthone.17"/>
      <sheetName val="Somsy+Noy.18"/>
      <sheetName val="Somphone+Vanna.19"/>
      <sheetName val="Tun+Chansy.20"/>
      <sheetName val="Tuy+Than.21"/>
      <sheetName val="Thongkham+Keth.22"/>
      <sheetName val="Thongvan+Choy.23"/>
      <sheetName val="Than+Vaen.24"/>
      <sheetName val="Pan+Kheo.25"/>
      <sheetName val="Phuy+Som.26"/>
      <sheetName val="Mong+Chith.27"/>
      <sheetName val="Lun noy+Tha.28"/>
      <sheetName val="Vandy+Chanthanome.29"/>
      <sheetName val="Vandy+Van.30"/>
      <sheetName val="Ing+Viengthong.31"/>
      <sheetName val="Theuy+Tha.32"/>
      <sheetName val="Pia+Pa.33"/>
      <sheetName val="Leuan+Sengmy.34"/>
      <sheetName val="Saeng+Mon.35"/>
      <sheetName val="Sengphet+Manivan.36"/>
      <sheetName val="Phaeng+Py.37"/>
      <sheetName val="Lae+Bay.38"/>
      <sheetName val="Moy+Khamphaeng.39"/>
      <sheetName val="Yao+Neuy.40"/>
      <sheetName val="Beun+Daeng.t41"/>
      <sheetName val="Eth+Pheth.42"/>
      <sheetName val="Mrs Mouth.43"/>
      <sheetName val="Mrs Chanpheng soun.t44"/>
      <sheetName val="Mrs Phonethip.45"/>
      <sheetName val="Mrs Phim.46"/>
      <sheetName val="Mrs Lun.47"/>
      <sheetName val="Mrs Vandy.48"/>
      <sheetName val="Mrs Kheua.49"/>
      <sheetName val="Mrs Chan.50"/>
      <sheetName val="Mrs Chansouk.51"/>
      <sheetName val="Mrs Manh.52"/>
      <sheetName val="Chanh+Pine.53"/>
      <sheetName val="Onechanh+Khay.54"/>
      <sheetName val="Onekeo+ Phaeng.55"/>
      <sheetName val="Pheun+Khammy.56"/>
      <sheetName val="Mrs Pheth.57"/>
      <sheetName val="Mao+Iang.58"/>
      <sheetName val="Mrs Paeng.59"/>
      <sheetName val="Total"/>
    </sheetNames>
    <sheetDataSet>
      <sheetData sheetId="0">
        <row r="7">
          <cell r="D7">
            <v>13.8</v>
          </cell>
          <cell r="E7">
            <v>11.3</v>
          </cell>
          <cell r="F7">
            <v>0</v>
          </cell>
          <cell r="G7">
            <v>2.5</v>
          </cell>
          <cell r="I7">
            <v>28000</v>
          </cell>
        </row>
        <row r="22">
          <cell r="D22">
            <v>114.8</v>
          </cell>
          <cell r="E22">
            <v>4.5</v>
          </cell>
          <cell r="F22">
            <v>0</v>
          </cell>
          <cell r="G22">
            <v>110.3</v>
          </cell>
          <cell r="I22">
            <v>2255600</v>
          </cell>
        </row>
        <row r="55">
          <cell r="D55">
            <v>9</v>
          </cell>
          <cell r="E55">
            <v>0</v>
          </cell>
          <cell r="F55">
            <v>0</v>
          </cell>
          <cell r="G55">
            <v>9</v>
          </cell>
          <cell r="I55">
            <v>213000</v>
          </cell>
        </row>
      </sheetData>
      <sheetData sheetId="1">
        <row r="7">
          <cell r="D7">
            <v>5</v>
          </cell>
          <cell r="E7">
            <v>5</v>
          </cell>
          <cell r="F7">
            <v>0</v>
          </cell>
          <cell r="G7">
            <v>0</v>
          </cell>
          <cell r="I7">
            <v>0</v>
          </cell>
        </row>
        <row r="14">
          <cell r="D14">
            <v>23.5</v>
          </cell>
          <cell r="E14">
            <v>4.5</v>
          </cell>
          <cell r="F14">
            <v>0</v>
          </cell>
          <cell r="G14">
            <v>19</v>
          </cell>
          <cell r="I14">
            <v>227500</v>
          </cell>
        </row>
        <row r="31">
          <cell r="D31">
            <v>4</v>
          </cell>
          <cell r="E31">
            <v>1</v>
          </cell>
          <cell r="F31">
            <v>0</v>
          </cell>
          <cell r="G31">
            <v>3</v>
          </cell>
          <cell r="I31">
            <v>90000</v>
          </cell>
        </row>
      </sheetData>
      <sheetData sheetId="2">
        <row r="7">
          <cell r="D7">
            <v>39.799999999999997</v>
          </cell>
          <cell r="E7">
            <v>2</v>
          </cell>
          <cell r="F7">
            <v>0</v>
          </cell>
          <cell r="I7">
            <v>359800</v>
          </cell>
        </row>
        <row r="8">
          <cell r="G8">
            <v>35.799999999999997</v>
          </cell>
        </row>
        <row r="22">
          <cell r="D22">
            <v>9</v>
          </cell>
          <cell r="E22">
            <v>0.5</v>
          </cell>
          <cell r="F22">
            <v>0</v>
          </cell>
          <cell r="G22">
            <v>8.5</v>
          </cell>
          <cell r="I22">
            <v>260000</v>
          </cell>
        </row>
        <row r="32">
          <cell r="D32">
            <v>5</v>
          </cell>
          <cell r="E32">
            <v>0</v>
          </cell>
          <cell r="F32">
            <v>0</v>
          </cell>
          <cell r="G32">
            <v>5</v>
          </cell>
          <cell r="I32">
            <v>100000</v>
          </cell>
        </row>
      </sheetData>
      <sheetData sheetId="3">
        <row r="7">
          <cell r="D7">
            <v>34.9</v>
          </cell>
          <cell r="E7">
            <v>5.4</v>
          </cell>
          <cell r="F7">
            <v>0</v>
          </cell>
          <cell r="G7">
            <v>29.5</v>
          </cell>
          <cell r="I7">
            <v>273500</v>
          </cell>
        </row>
        <row r="17">
          <cell r="D17">
            <v>8.4</v>
          </cell>
          <cell r="E17">
            <v>2.9</v>
          </cell>
          <cell r="F17">
            <v>0</v>
          </cell>
          <cell r="G17">
            <v>5.5</v>
          </cell>
          <cell r="I17">
            <v>82500</v>
          </cell>
        </row>
      </sheetData>
      <sheetData sheetId="4">
        <row r="7">
          <cell r="D7">
            <v>8</v>
          </cell>
          <cell r="E7">
            <v>1</v>
          </cell>
          <cell r="F7">
            <v>0</v>
          </cell>
          <cell r="G7">
            <v>7</v>
          </cell>
          <cell r="I7">
            <v>101000</v>
          </cell>
        </row>
        <row r="11">
          <cell r="D11">
            <v>4.4000000000000004</v>
          </cell>
          <cell r="E11">
            <v>0</v>
          </cell>
          <cell r="F11">
            <v>0</v>
          </cell>
          <cell r="G11">
            <v>4.4000000000000004</v>
          </cell>
          <cell r="I11">
            <v>60000</v>
          </cell>
        </row>
        <row r="16">
          <cell r="D16">
            <v>3</v>
          </cell>
          <cell r="E16">
            <v>0</v>
          </cell>
          <cell r="F16">
            <v>0</v>
          </cell>
          <cell r="G16">
            <v>3</v>
          </cell>
          <cell r="I16">
            <v>60000</v>
          </cell>
        </row>
      </sheetData>
      <sheetData sheetId="5">
        <row r="7">
          <cell r="D7">
            <v>17.899999999999999</v>
          </cell>
          <cell r="E7">
            <v>0</v>
          </cell>
          <cell r="F7">
            <v>0</v>
          </cell>
          <cell r="G7">
            <v>17.899999999999999</v>
          </cell>
          <cell r="I7">
            <v>129400</v>
          </cell>
        </row>
        <row r="12">
          <cell r="D12">
            <v>6.8</v>
          </cell>
          <cell r="E12">
            <v>1.3</v>
          </cell>
          <cell r="F12">
            <v>0</v>
          </cell>
          <cell r="G12">
            <v>5.5</v>
          </cell>
          <cell r="I12">
            <v>67500</v>
          </cell>
        </row>
        <row r="22">
          <cell r="D22">
            <v>2</v>
          </cell>
          <cell r="E22">
            <v>0</v>
          </cell>
          <cell r="F22">
            <v>0</v>
          </cell>
          <cell r="G22">
            <v>2</v>
          </cell>
          <cell r="I22">
            <v>40000</v>
          </cell>
        </row>
      </sheetData>
      <sheetData sheetId="6">
        <row r="7">
          <cell r="D7">
            <v>26.8</v>
          </cell>
          <cell r="E7">
            <v>3.5</v>
          </cell>
          <cell r="F7">
            <v>0</v>
          </cell>
          <cell r="G7">
            <v>23.3</v>
          </cell>
          <cell r="I7">
            <v>171100</v>
          </cell>
        </row>
        <row r="24">
          <cell r="D24">
            <v>63.8</v>
          </cell>
          <cell r="E24">
            <v>5.7</v>
          </cell>
          <cell r="F24">
            <v>0</v>
          </cell>
          <cell r="G24">
            <v>58.099999999999994</v>
          </cell>
          <cell r="I24">
            <v>1195000</v>
          </cell>
        </row>
        <row r="55">
          <cell r="D55">
            <v>7.5</v>
          </cell>
          <cell r="E55">
            <v>1</v>
          </cell>
          <cell r="F55">
            <v>0</v>
          </cell>
          <cell r="G55">
            <v>6.5</v>
          </cell>
          <cell r="I55">
            <v>246500</v>
          </cell>
        </row>
      </sheetData>
      <sheetData sheetId="7">
        <row r="7">
          <cell r="D7">
            <v>10.5</v>
          </cell>
          <cell r="E7">
            <v>4</v>
          </cell>
          <cell r="F7">
            <v>0</v>
          </cell>
          <cell r="G7">
            <v>6.5</v>
          </cell>
          <cell r="I7">
            <v>44500</v>
          </cell>
        </row>
        <row r="17">
          <cell r="D17">
            <v>17.3</v>
          </cell>
          <cell r="E17">
            <v>1.8</v>
          </cell>
          <cell r="F17">
            <v>0</v>
          </cell>
          <cell r="G17">
            <v>15.5</v>
          </cell>
          <cell r="I17">
            <v>200000</v>
          </cell>
        </row>
        <row r="27">
          <cell r="D27">
            <v>6</v>
          </cell>
          <cell r="E27">
            <v>0</v>
          </cell>
          <cell r="F27">
            <v>0</v>
          </cell>
          <cell r="G27">
            <v>6</v>
          </cell>
          <cell r="I27">
            <v>132000</v>
          </cell>
        </row>
      </sheetData>
      <sheetData sheetId="8">
        <row r="7">
          <cell r="D7">
            <v>1</v>
          </cell>
          <cell r="E7">
            <v>1</v>
          </cell>
          <cell r="F7">
            <v>0</v>
          </cell>
          <cell r="G7">
            <v>0</v>
          </cell>
          <cell r="I7">
            <v>0</v>
          </cell>
        </row>
        <row r="10">
          <cell r="D10">
            <v>82.5</v>
          </cell>
          <cell r="E10">
            <v>6</v>
          </cell>
          <cell r="F10">
            <v>0</v>
          </cell>
          <cell r="G10">
            <v>76.5</v>
          </cell>
          <cell r="I10">
            <v>1250500</v>
          </cell>
        </row>
        <row r="43">
          <cell r="D43">
            <v>8.6999999999999993</v>
          </cell>
          <cell r="E43">
            <v>0</v>
          </cell>
          <cell r="F43">
            <v>0</v>
          </cell>
          <cell r="G43">
            <v>8.6999999999999993</v>
          </cell>
          <cell r="I43">
            <v>177400</v>
          </cell>
        </row>
      </sheetData>
      <sheetData sheetId="9">
        <row r="7">
          <cell r="D7">
            <v>8.3000000000000007</v>
          </cell>
          <cell r="E7">
            <v>8.3000000000000007</v>
          </cell>
          <cell r="F7">
            <v>0</v>
          </cell>
          <cell r="G7">
            <v>0</v>
          </cell>
          <cell r="I7">
            <v>0</v>
          </cell>
        </row>
        <row r="18">
          <cell r="D18">
            <v>15.5</v>
          </cell>
          <cell r="E18">
            <v>0</v>
          </cell>
          <cell r="F18">
            <v>0</v>
          </cell>
          <cell r="G18">
            <v>15.5</v>
          </cell>
          <cell r="I18">
            <v>128500</v>
          </cell>
        </row>
        <row r="24">
          <cell r="D24">
            <v>10</v>
          </cell>
          <cell r="E24">
            <v>0</v>
          </cell>
          <cell r="F24">
            <v>0</v>
          </cell>
          <cell r="G24">
            <v>10</v>
          </cell>
          <cell r="I24">
            <v>230000</v>
          </cell>
        </row>
      </sheetData>
      <sheetData sheetId="10">
        <row r="7">
          <cell r="D7">
            <v>5.6</v>
          </cell>
          <cell r="E7">
            <v>5.6</v>
          </cell>
          <cell r="F7">
            <v>0</v>
          </cell>
          <cell r="G7">
            <v>0</v>
          </cell>
          <cell r="I7">
            <v>0</v>
          </cell>
        </row>
        <row r="21">
          <cell r="D21">
            <v>39.1</v>
          </cell>
          <cell r="E21">
            <v>1.6</v>
          </cell>
          <cell r="F21">
            <v>0</v>
          </cell>
          <cell r="G21">
            <v>37.5</v>
          </cell>
          <cell r="I21">
            <v>548000</v>
          </cell>
        </row>
        <row r="40">
          <cell r="D40">
            <v>7.5</v>
          </cell>
          <cell r="E40">
            <v>3.5</v>
          </cell>
          <cell r="F40">
            <v>0</v>
          </cell>
          <cell r="G40">
            <v>4</v>
          </cell>
          <cell r="I40">
            <v>140000</v>
          </cell>
        </row>
      </sheetData>
      <sheetData sheetId="11">
        <row r="7">
          <cell r="D7">
            <v>9</v>
          </cell>
          <cell r="E7">
            <v>0</v>
          </cell>
          <cell r="F7">
            <v>0</v>
          </cell>
          <cell r="G7">
            <v>9</v>
          </cell>
          <cell r="I7">
            <v>240000</v>
          </cell>
        </row>
      </sheetData>
      <sheetData sheetId="12">
        <row r="7">
          <cell r="D7">
            <v>33</v>
          </cell>
          <cell r="E7">
            <v>9.5</v>
          </cell>
          <cell r="F7">
            <v>0</v>
          </cell>
          <cell r="G7">
            <v>23.5</v>
          </cell>
          <cell r="I7">
            <v>173000</v>
          </cell>
        </row>
        <row r="22">
          <cell r="D22">
            <v>13.3</v>
          </cell>
          <cell r="E22">
            <v>5.3</v>
          </cell>
          <cell r="F22">
            <v>0</v>
          </cell>
          <cell r="G22">
            <v>8</v>
          </cell>
          <cell r="I22">
            <v>80000</v>
          </cell>
        </row>
        <row r="32">
          <cell r="D32">
            <v>10</v>
          </cell>
          <cell r="E32">
            <v>1</v>
          </cell>
          <cell r="F32">
            <v>0</v>
          </cell>
          <cell r="G32">
            <v>9</v>
          </cell>
          <cell r="I32">
            <v>225000</v>
          </cell>
        </row>
      </sheetData>
      <sheetData sheetId="13">
        <row r="7">
          <cell r="D7">
            <v>40.5</v>
          </cell>
          <cell r="E7">
            <v>1.5</v>
          </cell>
          <cell r="F7">
            <v>0</v>
          </cell>
          <cell r="G7">
            <v>39</v>
          </cell>
          <cell r="I7">
            <v>293000</v>
          </cell>
        </row>
        <row r="19">
          <cell r="D19">
            <v>26.2</v>
          </cell>
          <cell r="E19">
            <v>5.2</v>
          </cell>
          <cell r="F19">
            <v>0</v>
          </cell>
          <cell r="G19">
            <v>21</v>
          </cell>
          <cell r="I19">
            <v>210000</v>
          </cell>
        </row>
        <row r="30">
          <cell r="D30">
            <v>19</v>
          </cell>
          <cell r="E30">
            <v>1</v>
          </cell>
          <cell r="F30">
            <v>0</v>
          </cell>
          <cell r="G30">
            <v>18</v>
          </cell>
          <cell r="I30">
            <v>750000</v>
          </cell>
        </row>
      </sheetData>
      <sheetData sheetId="14">
        <row r="7">
          <cell r="D7">
            <v>8.5</v>
          </cell>
          <cell r="E7">
            <v>6.5</v>
          </cell>
          <cell r="F7">
            <v>0</v>
          </cell>
          <cell r="G7">
            <v>2</v>
          </cell>
          <cell r="I7">
            <v>12000</v>
          </cell>
        </row>
        <row r="17">
          <cell r="D17">
            <v>38.299999999999997</v>
          </cell>
          <cell r="E17">
            <v>6.3</v>
          </cell>
          <cell r="F17">
            <v>0</v>
          </cell>
          <cell r="G17">
            <v>32</v>
          </cell>
          <cell r="I17">
            <v>561000</v>
          </cell>
        </row>
        <row r="38">
          <cell r="D38">
            <v>3.3</v>
          </cell>
          <cell r="E38">
            <v>1.3</v>
          </cell>
          <cell r="F38">
            <v>0</v>
          </cell>
          <cell r="G38">
            <v>2</v>
          </cell>
          <cell r="I38">
            <v>120000</v>
          </cell>
        </row>
      </sheetData>
      <sheetData sheetId="15">
        <row r="7">
          <cell r="D7">
            <v>7.8</v>
          </cell>
          <cell r="E7">
            <v>1.8</v>
          </cell>
          <cell r="F7">
            <v>0</v>
          </cell>
          <cell r="G7">
            <v>6</v>
          </cell>
          <cell r="I7">
            <v>120000</v>
          </cell>
        </row>
        <row r="16">
          <cell r="D16">
            <v>8.8000000000000007</v>
          </cell>
          <cell r="E16">
            <v>3</v>
          </cell>
          <cell r="F16">
            <v>0</v>
          </cell>
          <cell r="G16">
            <v>5.8</v>
          </cell>
          <cell r="I16">
            <v>281000</v>
          </cell>
        </row>
        <row r="30">
          <cell r="D30">
            <v>4.5</v>
          </cell>
          <cell r="F30">
            <v>0</v>
          </cell>
          <cell r="G30">
            <v>4.5</v>
          </cell>
          <cell r="I30">
            <v>225000</v>
          </cell>
        </row>
      </sheetData>
      <sheetData sheetId="16">
        <row r="7">
          <cell r="D7">
            <v>7.5</v>
          </cell>
          <cell r="E7">
            <v>2.5</v>
          </cell>
          <cell r="F7">
            <v>0</v>
          </cell>
          <cell r="G7">
            <v>5</v>
          </cell>
          <cell r="I7">
            <v>34000</v>
          </cell>
        </row>
        <row r="17">
          <cell r="D17">
            <v>1.7</v>
          </cell>
          <cell r="E17">
            <v>1.7</v>
          </cell>
          <cell r="F17">
            <v>0</v>
          </cell>
          <cell r="G17">
            <v>0</v>
          </cell>
          <cell r="I17">
            <v>0</v>
          </cell>
        </row>
        <row r="22">
          <cell r="D22">
            <v>13.5</v>
          </cell>
          <cell r="E22">
            <v>0</v>
          </cell>
          <cell r="F22">
            <v>0</v>
          </cell>
          <cell r="G22">
            <v>13.5</v>
          </cell>
          <cell r="I22">
            <v>675000</v>
          </cell>
        </row>
      </sheetData>
      <sheetData sheetId="17">
        <row r="7">
          <cell r="D7">
            <v>13</v>
          </cell>
          <cell r="E7">
            <v>9.5</v>
          </cell>
          <cell r="F7">
            <v>0</v>
          </cell>
          <cell r="G7">
            <v>3.5</v>
          </cell>
          <cell r="I7">
            <v>24500</v>
          </cell>
        </row>
        <row r="17">
          <cell r="D17">
            <v>10</v>
          </cell>
          <cell r="E17">
            <v>0</v>
          </cell>
          <cell r="F17">
            <v>0</v>
          </cell>
          <cell r="G17">
            <v>10</v>
          </cell>
          <cell r="I17">
            <v>300000</v>
          </cell>
        </row>
        <row r="21">
          <cell r="D21">
            <v>4</v>
          </cell>
          <cell r="E21">
            <v>0</v>
          </cell>
          <cell r="F21">
            <v>0</v>
          </cell>
          <cell r="G21">
            <v>4</v>
          </cell>
          <cell r="I21">
            <v>80000</v>
          </cell>
        </row>
      </sheetData>
      <sheetData sheetId="18">
        <row r="7">
          <cell r="D7">
            <v>27</v>
          </cell>
          <cell r="E7">
            <v>3</v>
          </cell>
          <cell r="F7">
            <v>0</v>
          </cell>
          <cell r="G7">
            <v>24</v>
          </cell>
          <cell r="I7">
            <v>190000</v>
          </cell>
        </row>
        <row r="16">
          <cell r="D16">
            <v>23.6</v>
          </cell>
          <cell r="E16">
            <v>0</v>
          </cell>
          <cell r="F16">
            <v>0</v>
          </cell>
          <cell r="G16">
            <v>23.6</v>
          </cell>
          <cell r="I16">
            <v>281000</v>
          </cell>
        </row>
        <row r="24">
          <cell r="D24">
            <v>10</v>
          </cell>
          <cell r="E24">
            <v>0</v>
          </cell>
          <cell r="F24">
            <v>0</v>
          </cell>
          <cell r="G24">
            <v>10</v>
          </cell>
          <cell r="I24">
            <v>250000</v>
          </cell>
        </row>
      </sheetData>
      <sheetData sheetId="19">
        <row r="7">
          <cell r="D7">
            <v>26.5</v>
          </cell>
          <cell r="E7">
            <v>4.8</v>
          </cell>
          <cell r="F7">
            <v>0</v>
          </cell>
          <cell r="G7">
            <v>21.7</v>
          </cell>
          <cell r="I7">
            <v>165000</v>
          </cell>
        </row>
        <row r="22">
          <cell r="D22">
            <v>69.199999999999989</v>
          </cell>
          <cell r="E22">
            <v>3.5</v>
          </cell>
          <cell r="F22">
            <v>0</v>
          </cell>
          <cell r="G22">
            <v>65.699999999999989</v>
          </cell>
          <cell r="I22">
            <v>1973000</v>
          </cell>
        </row>
        <row r="51">
          <cell r="D51">
            <v>20.5</v>
          </cell>
          <cell r="E51">
            <v>1</v>
          </cell>
          <cell r="F51">
            <v>0</v>
          </cell>
          <cell r="G51">
            <v>19.5</v>
          </cell>
          <cell r="I51">
            <v>855000</v>
          </cell>
        </row>
      </sheetData>
      <sheetData sheetId="20">
        <row r="7">
          <cell r="D7">
            <v>24.8</v>
          </cell>
          <cell r="E7">
            <v>0.5</v>
          </cell>
          <cell r="F7">
            <v>0</v>
          </cell>
          <cell r="G7">
            <v>24.3</v>
          </cell>
          <cell r="I7">
            <v>185600</v>
          </cell>
        </row>
        <row r="17">
          <cell r="D17">
            <v>45.9</v>
          </cell>
          <cell r="E17">
            <v>6.5</v>
          </cell>
          <cell r="F17">
            <v>0</v>
          </cell>
          <cell r="G17">
            <v>39.4</v>
          </cell>
          <cell r="I17">
            <v>1370500</v>
          </cell>
        </row>
        <row r="35">
          <cell r="D35">
            <v>12</v>
          </cell>
          <cell r="E35">
            <v>0</v>
          </cell>
          <cell r="F35">
            <v>0</v>
          </cell>
          <cell r="G35">
            <v>12</v>
          </cell>
          <cell r="I35">
            <v>240000</v>
          </cell>
        </row>
      </sheetData>
      <sheetData sheetId="21">
        <row r="7">
          <cell r="D7">
            <v>9</v>
          </cell>
          <cell r="E7">
            <v>2</v>
          </cell>
          <cell r="F7">
            <v>0</v>
          </cell>
          <cell r="G7">
            <v>7</v>
          </cell>
          <cell r="I7">
            <v>52000</v>
          </cell>
        </row>
        <row r="13">
          <cell r="D13">
            <v>1.8</v>
          </cell>
          <cell r="E13">
            <v>1.8</v>
          </cell>
          <cell r="F13">
            <v>0</v>
          </cell>
          <cell r="G13">
            <v>0</v>
          </cell>
          <cell r="I13">
            <v>0</v>
          </cell>
        </row>
        <row r="17">
          <cell r="D17">
            <v>0.4</v>
          </cell>
          <cell r="E17">
            <v>0</v>
          </cell>
          <cell r="F17">
            <v>0</v>
          </cell>
          <cell r="G17">
            <v>0.4</v>
          </cell>
          <cell r="I17">
            <v>20000</v>
          </cell>
        </row>
      </sheetData>
      <sheetData sheetId="22">
        <row r="7">
          <cell r="D7">
            <v>49.6</v>
          </cell>
          <cell r="E7">
            <v>5.5</v>
          </cell>
          <cell r="F7">
            <v>0</v>
          </cell>
          <cell r="G7">
            <v>44.1</v>
          </cell>
          <cell r="I7">
            <v>470200</v>
          </cell>
        </row>
        <row r="35">
          <cell r="D35">
            <v>16</v>
          </cell>
          <cell r="E35">
            <v>4</v>
          </cell>
          <cell r="F35">
            <v>0</v>
          </cell>
          <cell r="G35">
            <v>12</v>
          </cell>
          <cell r="I35">
            <v>116000</v>
          </cell>
        </row>
      </sheetData>
      <sheetData sheetId="23">
        <row r="7">
          <cell r="D7">
            <v>23</v>
          </cell>
          <cell r="E7">
            <v>1.5</v>
          </cell>
          <cell r="F7">
            <v>0</v>
          </cell>
          <cell r="G7">
            <v>21.5</v>
          </cell>
          <cell r="I7">
            <v>152000</v>
          </cell>
        </row>
      </sheetData>
      <sheetData sheetId="24">
        <row r="7">
          <cell r="D7">
            <v>4.5</v>
          </cell>
          <cell r="E7">
            <v>2.5</v>
          </cell>
          <cell r="F7">
            <v>0</v>
          </cell>
          <cell r="G7">
            <v>2</v>
          </cell>
          <cell r="I7">
            <v>30000</v>
          </cell>
        </row>
        <row r="13">
          <cell r="D13">
            <v>0.5</v>
          </cell>
          <cell r="E13">
            <v>0.5</v>
          </cell>
          <cell r="F13">
            <v>0</v>
          </cell>
          <cell r="G13">
            <v>0</v>
          </cell>
          <cell r="I13">
            <v>0</v>
          </cell>
        </row>
        <row r="16">
          <cell r="D16">
            <v>4</v>
          </cell>
          <cell r="E16">
            <v>0</v>
          </cell>
          <cell r="F16">
            <v>0</v>
          </cell>
          <cell r="G16">
            <v>4</v>
          </cell>
          <cell r="I16">
            <v>80000</v>
          </cell>
        </row>
      </sheetData>
      <sheetData sheetId="25">
        <row r="7">
          <cell r="D7">
            <v>67.7</v>
          </cell>
          <cell r="E7">
            <v>6.5</v>
          </cell>
          <cell r="F7">
            <v>0.3</v>
          </cell>
          <cell r="G7">
            <v>60.9</v>
          </cell>
          <cell r="I7">
            <v>448800</v>
          </cell>
        </row>
        <row r="32">
          <cell r="D32">
            <v>15</v>
          </cell>
          <cell r="E32">
            <v>1</v>
          </cell>
          <cell r="F32">
            <v>0</v>
          </cell>
          <cell r="G32">
            <v>14</v>
          </cell>
          <cell r="I32">
            <v>122000</v>
          </cell>
        </row>
      </sheetData>
      <sheetData sheetId="26">
        <row r="7">
          <cell r="D7">
            <v>17</v>
          </cell>
          <cell r="E7">
            <v>1</v>
          </cell>
          <cell r="F7">
            <v>0</v>
          </cell>
          <cell r="G7">
            <v>16</v>
          </cell>
          <cell r="I7">
            <v>450000</v>
          </cell>
        </row>
        <row r="21">
          <cell r="D21">
            <v>24</v>
          </cell>
          <cell r="E21">
            <v>0</v>
          </cell>
          <cell r="F21">
            <v>0</v>
          </cell>
          <cell r="G21">
            <v>24</v>
          </cell>
          <cell r="I21">
            <v>562000</v>
          </cell>
        </row>
        <row r="27">
          <cell r="D27">
            <v>7</v>
          </cell>
          <cell r="E27">
            <v>0</v>
          </cell>
          <cell r="F27">
            <v>0</v>
          </cell>
          <cell r="G27">
            <v>7</v>
          </cell>
          <cell r="I27">
            <v>165000</v>
          </cell>
        </row>
      </sheetData>
      <sheetData sheetId="27">
        <row r="7">
          <cell r="D7">
            <v>18.3</v>
          </cell>
          <cell r="E7">
            <v>0.3</v>
          </cell>
          <cell r="F7">
            <v>0</v>
          </cell>
          <cell r="G7">
            <v>18</v>
          </cell>
          <cell r="I7">
            <v>164000</v>
          </cell>
        </row>
        <row r="15">
          <cell r="D15">
            <v>12.3</v>
          </cell>
          <cell r="E15">
            <v>0</v>
          </cell>
          <cell r="F15">
            <v>0</v>
          </cell>
          <cell r="G15">
            <v>12.3</v>
          </cell>
          <cell r="I15">
            <v>130000</v>
          </cell>
        </row>
        <row r="23">
          <cell r="D23">
            <v>14</v>
          </cell>
          <cell r="E23">
            <v>0</v>
          </cell>
          <cell r="F23">
            <v>0</v>
          </cell>
          <cell r="G23">
            <v>14</v>
          </cell>
          <cell r="I23">
            <v>300000</v>
          </cell>
        </row>
      </sheetData>
      <sheetData sheetId="28">
        <row r="7">
          <cell r="D7">
            <v>24.7</v>
          </cell>
          <cell r="E7">
            <v>9.8000000000000007</v>
          </cell>
          <cell r="F7">
            <v>0</v>
          </cell>
          <cell r="G7">
            <v>14.9</v>
          </cell>
          <cell r="I7">
            <v>137100</v>
          </cell>
        </row>
        <row r="30">
          <cell r="D30">
            <v>56.800000000000004</v>
          </cell>
          <cell r="E30">
            <v>7.1999999999999993</v>
          </cell>
          <cell r="F30">
            <v>0</v>
          </cell>
          <cell r="G30">
            <v>49.6</v>
          </cell>
          <cell r="I30">
            <v>554500</v>
          </cell>
        </row>
        <row r="64">
          <cell r="D64">
            <v>8</v>
          </cell>
          <cell r="E64">
            <v>4</v>
          </cell>
          <cell r="F64">
            <v>0</v>
          </cell>
          <cell r="G64">
            <v>4</v>
          </cell>
          <cell r="I64">
            <v>88000</v>
          </cell>
        </row>
      </sheetData>
      <sheetData sheetId="29">
        <row r="7">
          <cell r="D7">
            <v>2</v>
          </cell>
          <cell r="E7">
            <v>2</v>
          </cell>
          <cell r="F7">
            <v>0</v>
          </cell>
          <cell r="G7">
            <v>0</v>
          </cell>
          <cell r="I7">
            <v>0</v>
          </cell>
        </row>
        <row r="13">
          <cell r="D13">
            <v>42</v>
          </cell>
          <cell r="E13">
            <v>6.1</v>
          </cell>
          <cell r="F13">
            <v>0</v>
          </cell>
          <cell r="G13">
            <v>35.9</v>
          </cell>
          <cell r="I13">
            <v>310500</v>
          </cell>
        </row>
        <row r="30">
          <cell r="D30">
            <v>8</v>
          </cell>
          <cell r="E30">
            <v>2</v>
          </cell>
          <cell r="F30">
            <v>0</v>
          </cell>
          <cell r="G30">
            <v>6</v>
          </cell>
          <cell r="I30">
            <v>120000</v>
          </cell>
        </row>
      </sheetData>
      <sheetData sheetId="30">
        <row r="7">
          <cell r="D7">
            <v>14.3</v>
          </cell>
          <cell r="E7">
            <v>0.3</v>
          </cell>
          <cell r="F7">
            <v>0</v>
          </cell>
          <cell r="G7">
            <v>14</v>
          </cell>
          <cell r="I7">
            <v>355000</v>
          </cell>
        </row>
        <row r="15">
          <cell r="D15">
            <v>10</v>
          </cell>
          <cell r="E15">
            <v>2</v>
          </cell>
          <cell r="F15">
            <v>0</v>
          </cell>
          <cell r="G15">
            <v>8</v>
          </cell>
          <cell r="I15">
            <v>80000</v>
          </cell>
        </row>
        <row r="21">
          <cell r="D21">
            <v>3</v>
          </cell>
          <cell r="E21">
            <v>1</v>
          </cell>
          <cell r="F21">
            <v>0</v>
          </cell>
          <cell r="G21">
            <v>2</v>
          </cell>
          <cell r="I21">
            <v>40000</v>
          </cell>
        </row>
      </sheetData>
      <sheetData sheetId="31">
        <row r="7">
          <cell r="D7">
            <v>63.7</v>
          </cell>
          <cell r="E7">
            <v>12</v>
          </cell>
          <cell r="F7">
            <v>0</v>
          </cell>
          <cell r="G7">
            <v>51.7</v>
          </cell>
          <cell r="I7">
            <v>606600</v>
          </cell>
        </row>
        <row r="40">
          <cell r="D40">
            <v>61</v>
          </cell>
          <cell r="E40">
            <v>4.3</v>
          </cell>
          <cell r="F40">
            <v>0</v>
          </cell>
          <cell r="G40">
            <v>56.7</v>
          </cell>
          <cell r="I40">
            <v>1134000</v>
          </cell>
        </row>
        <row r="62">
          <cell r="D62">
            <v>32.5</v>
          </cell>
          <cell r="E62">
            <v>0.5</v>
          </cell>
          <cell r="F62">
            <v>0</v>
          </cell>
          <cell r="G62">
            <v>32</v>
          </cell>
          <cell r="I62">
            <v>1120000</v>
          </cell>
        </row>
      </sheetData>
      <sheetData sheetId="32">
        <row r="7">
          <cell r="D7">
            <v>80.5</v>
          </cell>
          <cell r="E7">
            <v>12</v>
          </cell>
          <cell r="F7">
            <v>0</v>
          </cell>
          <cell r="G7">
            <v>68.5</v>
          </cell>
          <cell r="I7">
            <v>480000</v>
          </cell>
        </row>
        <row r="29">
          <cell r="D29">
            <v>90</v>
          </cell>
          <cell r="E29">
            <v>8.5</v>
          </cell>
          <cell r="F29">
            <v>0</v>
          </cell>
          <cell r="G29">
            <v>81.5</v>
          </cell>
          <cell r="I29">
            <v>1950000</v>
          </cell>
        </row>
      </sheetData>
      <sheetData sheetId="33">
        <row r="7">
          <cell r="D7">
            <v>68.2</v>
          </cell>
          <cell r="E7">
            <v>8.5</v>
          </cell>
          <cell r="F7">
            <v>0</v>
          </cell>
          <cell r="G7">
            <v>59.7</v>
          </cell>
          <cell r="I7">
            <v>451100</v>
          </cell>
        </row>
        <row r="32">
          <cell r="D32">
            <v>43.300000000000004</v>
          </cell>
          <cell r="E32">
            <v>9.7999999999999989</v>
          </cell>
          <cell r="F32">
            <v>0</v>
          </cell>
          <cell r="G32">
            <v>33.5</v>
          </cell>
          <cell r="I32">
            <v>474000</v>
          </cell>
        </row>
        <row r="60">
          <cell r="D60">
            <v>13</v>
          </cell>
          <cell r="E60">
            <v>2</v>
          </cell>
          <cell r="F60">
            <v>0</v>
          </cell>
          <cell r="G60">
            <v>11</v>
          </cell>
          <cell r="I60">
            <v>310000</v>
          </cell>
        </row>
      </sheetData>
      <sheetData sheetId="34">
        <row r="7">
          <cell r="D7">
            <v>5</v>
          </cell>
          <cell r="E7">
            <v>0</v>
          </cell>
          <cell r="F7">
            <v>0</v>
          </cell>
          <cell r="G7">
            <v>5</v>
          </cell>
          <cell r="I7">
            <v>150000</v>
          </cell>
        </row>
        <row r="10">
          <cell r="D10">
            <v>9</v>
          </cell>
          <cell r="E10">
            <v>0</v>
          </cell>
          <cell r="F10">
            <v>0</v>
          </cell>
          <cell r="G10">
            <v>9</v>
          </cell>
          <cell r="I10">
            <v>205000</v>
          </cell>
        </row>
      </sheetData>
      <sheetData sheetId="35">
        <row r="7">
          <cell r="D7">
            <v>38.1</v>
          </cell>
          <cell r="E7">
            <v>2.5</v>
          </cell>
          <cell r="F7">
            <v>0</v>
          </cell>
          <cell r="G7">
            <v>35.6</v>
          </cell>
          <cell r="I7">
            <v>252000</v>
          </cell>
        </row>
        <row r="23">
          <cell r="D23">
            <v>28.5</v>
          </cell>
          <cell r="E23">
            <v>0.5</v>
          </cell>
          <cell r="F23">
            <v>0</v>
          </cell>
          <cell r="G23">
            <v>28</v>
          </cell>
          <cell r="I23">
            <v>335000</v>
          </cell>
        </row>
      </sheetData>
      <sheetData sheetId="36">
        <row r="7">
          <cell r="D7">
            <v>5.9</v>
          </cell>
          <cell r="E7">
            <v>0</v>
          </cell>
          <cell r="F7">
            <v>0</v>
          </cell>
          <cell r="G7">
            <v>5.9</v>
          </cell>
          <cell r="I7">
            <v>177000</v>
          </cell>
        </row>
        <row r="14">
          <cell r="D14">
            <v>9.5</v>
          </cell>
          <cell r="E14">
            <v>0</v>
          </cell>
          <cell r="F14">
            <v>0</v>
          </cell>
          <cell r="G14">
            <v>9.5</v>
          </cell>
          <cell r="I14">
            <v>207500</v>
          </cell>
        </row>
      </sheetData>
      <sheetData sheetId="37">
        <row r="7">
          <cell r="D7">
            <v>53.7</v>
          </cell>
          <cell r="E7">
            <v>8.5</v>
          </cell>
          <cell r="F7">
            <v>0</v>
          </cell>
          <cell r="G7">
            <v>45.2</v>
          </cell>
          <cell r="I7">
            <v>477000</v>
          </cell>
        </row>
        <row r="30">
          <cell r="D30">
            <v>23.3</v>
          </cell>
          <cell r="E30">
            <v>1.8</v>
          </cell>
          <cell r="F30">
            <v>0</v>
          </cell>
          <cell r="G30">
            <v>21.5</v>
          </cell>
          <cell r="I30">
            <v>200000</v>
          </cell>
        </row>
        <row r="41">
          <cell r="D41">
            <v>3</v>
          </cell>
          <cell r="E41">
            <v>0</v>
          </cell>
          <cell r="F41">
            <v>0</v>
          </cell>
          <cell r="G41">
            <v>3</v>
          </cell>
          <cell r="I41">
            <v>60000</v>
          </cell>
        </row>
      </sheetData>
      <sheetData sheetId="38">
        <row r="7">
          <cell r="D7">
            <v>27.3</v>
          </cell>
          <cell r="E7">
            <v>2</v>
          </cell>
          <cell r="F7">
            <v>0</v>
          </cell>
          <cell r="G7">
            <v>25.3</v>
          </cell>
          <cell r="I7">
            <v>192000</v>
          </cell>
        </row>
        <row r="16">
          <cell r="D16">
            <v>17</v>
          </cell>
          <cell r="E16">
            <v>2.5</v>
          </cell>
          <cell r="F16">
            <v>0</v>
          </cell>
          <cell r="G16">
            <v>14.5</v>
          </cell>
          <cell r="I16">
            <v>139000</v>
          </cell>
        </row>
      </sheetData>
      <sheetData sheetId="39">
        <row r="7">
          <cell r="D7">
            <v>40.5</v>
          </cell>
          <cell r="E7">
            <v>2</v>
          </cell>
          <cell r="F7">
            <v>0</v>
          </cell>
          <cell r="G7">
            <v>38.5</v>
          </cell>
          <cell r="I7">
            <v>433000</v>
          </cell>
        </row>
        <row r="25">
          <cell r="D25">
            <v>53.5</v>
          </cell>
          <cell r="E25">
            <v>1.5</v>
          </cell>
          <cell r="F25">
            <v>0</v>
          </cell>
          <cell r="G25">
            <v>52</v>
          </cell>
          <cell r="I25">
            <v>635000</v>
          </cell>
        </row>
      </sheetData>
      <sheetData sheetId="40">
        <row r="7">
          <cell r="D7">
            <v>3</v>
          </cell>
          <cell r="E7">
            <v>3</v>
          </cell>
          <cell r="F7">
            <v>0</v>
          </cell>
          <cell r="G7">
            <v>0</v>
          </cell>
          <cell r="I7">
            <v>0</v>
          </cell>
        </row>
        <row r="11">
          <cell r="D11">
            <v>23.099999999999998</v>
          </cell>
          <cell r="E11">
            <v>6.5</v>
          </cell>
          <cell r="F11">
            <v>0</v>
          </cell>
          <cell r="G11">
            <v>16.600000000000001</v>
          </cell>
          <cell r="I11">
            <v>213500</v>
          </cell>
        </row>
        <row r="27">
          <cell r="D27">
            <v>1.9</v>
          </cell>
          <cell r="E27">
            <v>0</v>
          </cell>
          <cell r="F27">
            <v>0</v>
          </cell>
          <cell r="G27">
            <v>1.9</v>
          </cell>
          <cell r="I27">
            <v>47500</v>
          </cell>
        </row>
      </sheetData>
      <sheetData sheetId="41">
        <row r="7">
          <cell r="D7">
            <v>6.8</v>
          </cell>
          <cell r="E7">
            <v>3.8</v>
          </cell>
          <cell r="F7">
            <v>0</v>
          </cell>
          <cell r="G7">
            <v>3</v>
          </cell>
          <cell r="I7">
            <v>25000</v>
          </cell>
        </row>
        <row r="15">
          <cell r="D15">
            <v>71.3</v>
          </cell>
          <cell r="E15">
            <v>11.1</v>
          </cell>
          <cell r="F15">
            <v>0</v>
          </cell>
          <cell r="G15">
            <v>60.199999999999996</v>
          </cell>
          <cell r="I15">
            <v>999000</v>
          </cell>
        </row>
        <row r="49">
          <cell r="D49">
            <v>14.3</v>
          </cell>
          <cell r="E49">
            <v>2.8</v>
          </cell>
          <cell r="F49">
            <v>0</v>
          </cell>
          <cell r="G49">
            <v>11.5</v>
          </cell>
          <cell r="I49">
            <v>463000</v>
          </cell>
        </row>
      </sheetData>
      <sheetData sheetId="42">
        <row r="7">
          <cell r="D7">
            <v>2</v>
          </cell>
          <cell r="E7">
            <v>2</v>
          </cell>
          <cell r="F7">
            <v>0</v>
          </cell>
          <cell r="G7">
            <v>0</v>
          </cell>
          <cell r="I7">
            <v>0</v>
          </cell>
        </row>
        <row r="10">
          <cell r="D10">
            <v>12</v>
          </cell>
          <cell r="E10">
            <v>1</v>
          </cell>
          <cell r="F10">
            <v>0</v>
          </cell>
          <cell r="G10">
            <v>11</v>
          </cell>
          <cell r="I10">
            <v>110000</v>
          </cell>
        </row>
      </sheetData>
      <sheetData sheetId="43">
        <row r="7">
          <cell r="D7">
            <v>32.799999999999997</v>
          </cell>
          <cell r="E7">
            <v>2.2999999999999998</v>
          </cell>
          <cell r="F7">
            <v>0</v>
          </cell>
          <cell r="G7">
            <v>30.5</v>
          </cell>
          <cell r="I7">
            <v>233000</v>
          </cell>
        </row>
        <row r="17">
          <cell r="D17">
            <v>3</v>
          </cell>
          <cell r="E17">
            <v>0</v>
          </cell>
          <cell r="F17">
            <v>0</v>
          </cell>
          <cell r="G17">
            <v>3</v>
          </cell>
          <cell r="I17">
            <v>60000</v>
          </cell>
        </row>
      </sheetData>
      <sheetData sheetId="44">
        <row r="7">
          <cell r="D7">
            <v>4.8</v>
          </cell>
          <cell r="E7">
            <v>3.8</v>
          </cell>
          <cell r="F7">
            <v>0</v>
          </cell>
          <cell r="G7">
            <v>1</v>
          </cell>
          <cell r="I7">
            <v>18000</v>
          </cell>
        </row>
        <row r="14">
          <cell r="D14">
            <v>6.5</v>
          </cell>
          <cell r="E14">
            <v>3.5</v>
          </cell>
          <cell r="F14">
            <v>0</v>
          </cell>
          <cell r="G14">
            <v>3</v>
          </cell>
          <cell r="I14">
            <v>150000</v>
          </cell>
        </row>
      </sheetData>
      <sheetData sheetId="45">
        <row r="7">
          <cell r="D7">
            <v>4.3</v>
          </cell>
          <cell r="E7">
            <v>2.2999999999999998</v>
          </cell>
          <cell r="F7">
            <v>0</v>
          </cell>
          <cell r="G7">
            <v>2</v>
          </cell>
          <cell r="I7">
            <v>36000</v>
          </cell>
        </row>
        <row r="14">
          <cell r="D14">
            <v>2.7</v>
          </cell>
          <cell r="E14">
            <v>2.7</v>
          </cell>
          <cell r="F14">
            <v>0</v>
          </cell>
          <cell r="G14">
            <v>0</v>
          </cell>
          <cell r="I14">
            <v>0</v>
          </cell>
        </row>
      </sheetData>
      <sheetData sheetId="46">
        <row r="7">
          <cell r="D7">
            <v>14.200000000000001</v>
          </cell>
          <cell r="E7">
            <v>11.9</v>
          </cell>
          <cell r="F7">
            <v>0</v>
          </cell>
          <cell r="G7">
            <v>2.2999999999999998</v>
          </cell>
          <cell r="I7">
            <v>31500</v>
          </cell>
        </row>
        <row r="24">
          <cell r="D24">
            <v>31</v>
          </cell>
          <cell r="E24">
            <v>13</v>
          </cell>
          <cell r="F24">
            <v>0</v>
          </cell>
          <cell r="G24">
            <v>18</v>
          </cell>
          <cell r="I24">
            <v>164000</v>
          </cell>
        </row>
        <row r="39">
          <cell r="D39">
            <v>16.5</v>
          </cell>
          <cell r="E39">
            <v>0</v>
          </cell>
          <cell r="F39">
            <v>0</v>
          </cell>
          <cell r="G39">
            <v>16.5</v>
          </cell>
          <cell r="I39">
            <v>825000</v>
          </cell>
        </row>
      </sheetData>
      <sheetData sheetId="47">
        <row r="7">
          <cell r="D7">
            <v>35.700000000000003</v>
          </cell>
          <cell r="E7">
            <v>8</v>
          </cell>
          <cell r="F7">
            <v>0</v>
          </cell>
          <cell r="G7">
            <v>27.7</v>
          </cell>
          <cell r="I7">
            <v>196200</v>
          </cell>
        </row>
        <row r="28">
          <cell r="D28">
            <v>35.799999999999997</v>
          </cell>
          <cell r="E28">
            <v>6.3</v>
          </cell>
          <cell r="F28">
            <v>0</v>
          </cell>
          <cell r="G28">
            <v>29.5</v>
          </cell>
          <cell r="I28">
            <v>322500</v>
          </cell>
        </row>
        <row r="49">
          <cell r="D49">
            <v>2</v>
          </cell>
          <cell r="E49">
            <v>0</v>
          </cell>
          <cell r="F49">
            <v>0</v>
          </cell>
          <cell r="G49">
            <v>2</v>
          </cell>
          <cell r="I49">
            <v>40000</v>
          </cell>
        </row>
      </sheetData>
      <sheetData sheetId="48">
        <row r="7">
          <cell r="D7">
            <v>34.799999999999997</v>
          </cell>
          <cell r="E7">
            <v>4.3</v>
          </cell>
          <cell r="F7">
            <v>0</v>
          </cell>
          <cell r="G7">
            <v>30.5</v>
          </cell>
          <cell r="I7">
            <v>233000</v>
          </cell>
        </row>
        <row r="18">
          <cell r="D18">
            <v>6.5</v>
          </cell>
          <cell r="E18">
            <v>1.5</v>
          </cell>
          <cell r="F18">
            <v>0</v>
          </cell>
          <cell r="G18">
            <v>5</v>
          </cell>
          <cell r="I18">
            <v>75000</v>
          </cell>
        </row>
        <row r="27">
          <cell r="D27">
            <v>4</v>
          </cell>
          <cell r="E27">
            <v>0</v>
          </cell>
          <cell r="F27">
            <v>0</v>
          </cell>
          <cell r="G27">
            <v>4</v>
          </cell>
          <cell r="I27">
            <v>90000</v>
          </cell>
        </row>
      </sheetData>
      <sheetData sheetId="49">
        <row r="7">
          <cell r="D7">
            <v>52</v>
          </cell>
          <cell r="E7">
            <v>1</v>
          </cell>
          <cell r="F7">
            <v>0</v>
          </cell>
          <cell r="G7">
            <v>51</v>
          </cell>
          <cell r="I7">
            <v>380000</v>
          </cell>
        </row>
        <row r="19">
          <cell r="D19">
            <v>3</v>
          </cell>
          <cell r="E19">
            <v>0</v>
          </cell>
          <cell r="F19">
            <v>0</v>
          </cell>
          <cell r="G19">
            <v>3</v>
          </cell>
          <cell r="I19">
            <v>45000</v>
          </cell>
        </row>
        <row r="22">
          <cell r="D22">
            <v>4</v>
          </cell>
          <cell r="E22">
            <v>0</v>
          </cell>
          <cell r="F22">
            <v>0</v>
          </cell>
          <cell r="G22">
            <v>4</v>
          </cell>
          <cell r="I22">
            <v>84000</v>
          </cell>
        </row>
      </sheetData>
      <sheetData sheetId="50">
        <row r="7">
          <cell r="D7">
            <v>7.4</v>
          </cell>
          <cell r="E7">
            <v>2</v>
          </cell>
          <cell r="F7">
            <v>0</v>
          </cell>
          <cell r="G7">
            <v>5.4</v>
          </cell>
        </row>
        <row r="14">
          <cell r="D14">
            <v>10</v>
          </cell>
          <cell r="E14">
            <v>0</v>
          </cell>
          <cell r="G14">
            <v>10</v>
          </cell>
          <cell r="I14">
            <v>100000</v>
          </cell>
        </row>
      </sheetData>
      <sheetData sheetId="51">
        <row r="7">
          <cell r="D7">
            <v>52.5</v>
          </cell>
          <cell r="E7">
            <v>0</v>
          </cell>
          <cell r="F7">
            <v>0</v>
          </cell>
          <cell r="G7">
            <v>52.5</v>
          </cell>
          <cell r="I7">
            <v>1335000</v>
          </cell>
        </row>
      </sheetData>
      <sheetData sheetId="52">
        <row r="7">
          <cell r="D7">
            <v>59.4</v>
          </cell>
          <cell r="E7">
            <v>2.5</v>
          </cell>
          <cell r="F7">
            <v>0</v>
          </cell>
          <cell r="G7">
            <v>56.9</v>
          </cell>
          <cell r="I7">
            <v>617400</v>
          </cell>
        </row>
        <row r="24">
          <cell r="D24">
            <v>4</v>
          </cell>
          <cell r="E24">
            <v>1</v>
          </cell>
          <cell r="F24">
            <v>0</v>
          </cell>
          <cell r="G24">
            <v>3</v>
          </cell>
          <cell r="I24">
            <v>120000</v>
          </cell>
        </row>
      </sheetData>
      <sheetData sheetId="53">
        <row r="7">
          <cell r="D7">
            <v>15.600000000000001</v>
          </cell>
          <cell r="E7">
            <v>1</v>
          </cell>
          <cell r="F7">
            <v>0</v>
          </cell>
          <cell r="G7">
            <v>14.600000000000001</v>
          </cell>
          <cell r="I7">
            <v>108200</v>
          </cell>
        </row>
        <row r="15">
          <cell r="D15">
            <v>4.5</v>
          </cell>
          <cell r="E15">
            <v>2.5</v>
          </cell>
          <cell r="F15">
            <v>0</v>
          </cell>
          <cell r="G15">
            <v>2</v>
          </cell>
          <cell r="I15">
            <v>100000</v>
          </cell>
        </row>
      </sheetData>
      <sheetData sheetId="54">
        <row r="7">
          <cell r="D7">
            <v>13</v>
          </cell>
          <cell r="E7">
            <v>1</v>
          </cell>
          <cell r="F7">
            <v>0</v>
          </cell>
          <cell r="G7">
            <v>12</v>
          </cell>
          <cell r="I7">
            <v>108000</v>
          </cell>
        </row>
        <row r="17">
          <cell r="D17">
            <v>42.1</v>
          </cell>
          <cell r="E17">
            <v>1.3</v>
          </cell>
          <cell r="F17">
            <v>0</v>
          </cell>
          <cell r="G17">
            <v>40.799999999999997</v>
          </cell>
          <cell r="I17">
            <v>512000</v>
          </cell>
        </row>
        <row r="33">
          <cell r="D33">
            <v>1</v>
          </cell>
          <cell r="E33">
            <v>1</v>
          </cell>
          <cell r="F33">
            <v>0</v>
          </cell>
          <cell r="G33">
            <v>0</v>
          </cell>
          <cell r="I33">
            <v>0</v>
          </cell>
        </row>
      </sheetData>
      <sheetData sheetId="55">
        <row r="7">
          <cell r="D7">
            <v>51.400000000000006</v>
          </cell>
          <cell r="E7">
            <v>6.4</v>
          </cell>
          <cell r="F7">
            <v>0</v>
          </cell>
          <cell r="G7">
            <v>45</v>
          </cell>
          <cell r="I7">
            <v>334400</v>
          </cell>
        </row>
        <row r="29">
          <cell r="D29">
            <v>50.400000000000006</v>
          </cell>
          <cell r="E29">
            <v>6.4</v>
          </cell>
          <cell r="F29">
            <v>0</v>
          </cell>
          <cell r="G29">
            <v>44</v>
          </cell>
          <cell r="I29">
            <v>316400</v>
          </cell>
        </row>
        <row r="51">
          <cell r="D51">
            <v>4</v>
          </cell>
          <cell r="E51">
            <v>0</v>
          </cell>
          <cell r="F51">
            <v>0</v>
          </cell>
          <cell r="G51">
            <v>4</v>
          </cell>
          <cell r="I51">
            <v>80000</v>
          </cell>
        </row>
      </sheetData>
      <sheetData sheetId="56">
        <row r="7">
          <cell r="D7">
            <v>12.7</v>
          </cell>
          <cell r="E7">
            <v>2</v>
          </cell>
          <cell r="F7">
            <v>0</v>
          </cell>
          <cell r="G7">
            <v>10.7</v>
          </cell>
          <cell r="I7">
            <v>76400</v>
          </cell>
        </row>
      </sheetData>
      <sheetData sheetId="57">
        <row r="7">
          <cell r="D7">
            <v>1</v>
          </cell>
          <cell r="E7">
            <v>0</v>
          </cell>
          <cell r="F7">
            <v>0</v>
          </cell>
          <cell r="G7">
            <v>1</v>
          </cell>
          <cell r="I7">
            <v>10000</v>
          </cell>
        </row>
      </sheetData>
      <sheetData sheetId="58">
        <row r="7">
          <cell r="D7">
            <v>12</v>
          </cell>
          <cell r="E7">
            <v>1</v>
          </cell>
          <cell r="F7">
            <v>0</v>
          </cell>
          <cell r="G7">
            <v>11</v>
          </cell>
          <cell r="I7">
            <v>81000</v>
          </cell>
        </row>
        <row r="15">
          <cell r="D15">
            <v>7.5</v>
          </cell>
          <cell r="E15">
            <v>4.5</v>
          </cell>
          <cell r="F15">
            <v>0</v>
          </cell>
          <cell r="G15">
            <v>3</v>
          </cell>
          <cell r="I15">
            <v>75000</v>
          </cell>
        </row>
        <row r="27">
          <cell r="D27">
            <v>4</v>
          </cell>
          <cell r="E27">
            <v>0</v>
          </cell>
          <cell r="F27">
            <v>0</v>
          </cell>
          <cell r="G27">
            <v>4</v>
          </cell>
          <cell r="I27">
            <v>80000</v>
          </cell>
        </row>
      </sheetData>
      <sheetData sheetId="59">
        <row r="65">
          <cell r="D65">
            <v>1397.6000000000004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hut+Keo.1"/>
      <sheetName val="Mrs Man.2"/>
      <sheetName val="Chan+Pine.3"/>
      <sheetName val="Phet+Tun.4"/>
      <sheetName val="Mrs Say.5"/>
      <sheetName val="Mrs Chanpheng Soum.6"/>
      <sheetName val="Phet+Sivanthone.7"/>
      <sheetName val="Dao+Taby.8"/>
      <sheetName val="Hip+Bouathong. 9"/>
      <sheetName val="Lun+Chan.10"/>
      <sheetName val="Somlitpia+Khon.11"/>
      <sheetName val="Phet+Somdy.12"/>
      <sheetName val=" Chay+Nang.13 "/>
      <sheetName val="Phayvan+Buathong.14 "/>
      <sheetName val="Duangchanh+One.15"/>
      <sheetName val="Xieng Sy+Phay.16"/>
      <sheetName val="Bo+Choy.17"/>
      <sheetName val="Non+Sy.18"/>
      <sheetName val="Som+Van.19"/>
      <sheetName val="Saeng+Davan.20"/>
      <sheetName val="Sengphet+Nalae.21"/>
      <sheetName val="Saeng+Mon.22"/>
      <sheetName val="Khaer+Buakham.23"/>
      <sheetName val="Keo+Nome.24"/>
      <sheetName val="Keo+Tadam.25"/>
      <sheetName val="Phengkho+Buapha.26 "/>
      <sheetName val="Phengkang+Buasy.27"/>
      <sheetName val="Eung+Viengchan.28"/>
      <sheetName val="Ouan+Van.29 "/>
      <sheetName val="Ay nge+Souk.30"/>
      <sheetName val="  My+Hom.31"/>
      <sheetName val="Mone+Khio.32"/>
      <sheetName val="Houmphan+Lae.33"/>
      <sheetName val="Houmpheng+Pha.34"/>
      <sheetName val="Vanheo+Vansy. 35"/>
      <sheetName val="Vannadet+Peu.36"/>
      <sheetName val="Van+Maet. 37"/>
      <sheetName val="Van+San.38"/>
      <sheetName val="Vy+Khambang.39"/>
      <sheetName val="Vone+Tun.40 "/>
      <sheetName val="Lut+Khone.41"/>
      <sheetName val="Loun mone+Mone.42"/>
      <sheetName val="Mong+Chit. 43 "/>
      <sheetName val="Phan heuan+Heuan. 44"/>
      <sheetName val="Phian+Lae.45"/>
      <sheetName val="Phone+Chanmy.46"/>
      <sheetName val="Phay+Somdy.47"/>
      <sheetName val="Bounnio+Choy.48"/>
      <sheetName val="Bounlome+Pia.49"/>
      <sheetName val="Bounmy+Sy.50"/>
      <sheetName val="Bounthavy+Bua.51"/>
      <sheetName val="Bounty+My.52 "/>
      <sheetName val="Nit+Sengda.53"/>
      <sheetName val="Noy+Somphone.54"/>
      <sheetName val="Thone+Nang.55"/>
      <sheetName val="Thongphet Heo+Vone.56"/>
      <sheetName val="Thongphet+Buapha.57"/>
      <sheetName val="Thongchan+Souk.58"/>
      <sheetName val="Ta+Mone.59"/>
      <sheetName val="Dy yang+Phet.60"/>
      <sheetName val="Done+Thiam. 61"/>
      <sheetName val="Douangta+Khammany.62"/>
      <sheetName val="Hom+Duangdy.63"/>
      <sheetName val="Xay+Vath.64"/>
      <sheetName val="Xay+Kom.65"/>
      <sheetName val="Xang+Duangpy.66"/>
      <sheetName val="Sombat+Keo.67"/>
      <sheetName val="Somphone kher+Phaeng.68"/>
      <sheetName val="Somsak+Seum.69"/>
      <sheetName val="Souk+Mae.70"/>
      <sheetName val="Siphan+Chan. 71"/>
      <sheetName val="Siphandone+Lae.72"/>
      <sheetName val="Sy+Pan.73"/>
      <sheetName val="Chanpheng+Tae.74"/>
      <sheetName val="Chan+Pin.75"/>
      <sheetName val="Chome+Phaeng.76"/>
      <sheetName val="Ngor+Phaly.77 "/>
      <sheetName val="Khamphan+Tae.78"/>
      <sheetName val="Xieng Pha+Noy.79"/>
      <sheetName val="Khot+Noy.80"/>
      <sheetName val="Phout+Pheng.81"/>
      <sheetName val="Total"/>
      <sheetName val="Sheet1"/>
    </sheetNames>
    <sheetDataSet>
      <sheetData sheetId="0">
        <row r="7">
          <cell r="D7">
            <v>50</v>
          </cell>
          <cell r="E7">
            <v>0</v>
          </cell>
          <cell r="F7">
            <v>0</v>
          </cell>
          <cell r="G7">
            <v>50</v>
          </cell>
          <cell r="I7">
            <v>1060000</v>
          </cell>
        </row>
        <row r="19">
          <cell r="D19">
            <v>28</v>
          </cell>
          <cell r="E19">
            <v>5</v>
          </cell>
          <cell r="F19">
            <v>0</v>
          </cell>
          <cell r="G19">
            <v>23</v>
          </cell>
          <cell r="I19">
            <v>815000</v>
          </cell>
        </row>
        <row r="35">
          <cell r="D35">
            <v>22</v>
          </cell>
          <cell r="E35">
            <v>3</v>
          </cell>
          <cell r="F35">
            <v>0</v>
          </cell>
          <cell r="G35">
            <v>19</v>
          </cell>
          <cell r="I35">
            <v>850000</v>
          </cell>
        </row>
      </sheetData>
      <sheetData sheetId="1">
        <row r="7">
          <cell r="D7">
            <v>52.5</v>
          </cell>
          <cell r="E7">
            <v>0.5</v>
          </cell>
          <cell r="F7">
            <v>0</v>
          </cell>
          <cell r="G7">
            <v>52</v>
          </cell>
          <cell r="I7">
            <v>1320000</v>
          </cell>
        </row>
        <row r="35">
          <cell r="D35">
            <v>78</v>
          </cell>
          <cell r="E35">
            <v>3.5</v>
          </cell>
          <cell r="F35">
            <v>0</v>
          </cell>
          <cell r="G35">
            <v>74.5</v>
          </cell>
          <cell r="I35">
            <v>1775000</v>
          </cell>
        </row>
        <row r="79">
          <cell r="D79">
            <v>23</v>
          </cell>
          <cell r="E79">
            <v>7</v>
          </cell>
          <cell r="F79">
            <v>0</v>
          </cell>
          <cell r="G79">
            <v>16</v>
          </cell>
          <cell r="I79">
            <v>580000</v>
          </cell>
        </row>
      </sheetData>
      <sheetData sheetId="2">
        <row r="7">
          <cell r="D7">
            <v>10</v>
          </cell>
          <cell r="E7">
            <v>0</v>
          </cell>
          <cell r="F7">
            <v>0</v>
          </cell>
          <cell r="G7">
            <v>10</v>
          </cell>
          <cell r="I7">
            <v>240000</v>
          </cell>
        </row>
        <row r="13">
          <cell r="D13">
            <v>64</v>
          </cell>
          <cell r="E13">
            <v>1</v>
          </cell>
          <cell r="F13">
            <v>0</v>
          </cell>
          <cell r="G13">
            <v>63</v>
          </cell>
          <cell r="I13">
            <v>1270000</v>
          </cell>
        </row>
      </sheetData>
      <sheetData sheetId="3">
        <row r="7">
          <cell r="D7">
            <v>62</v>
          </cell>
          <cell r="E7">
            <v>0</v>
          </cell>
          <cell r="F7">
            <v>0</v>
          </cell>
          <cell r="G7">
            <v>62</v>
          </cell>
          <cell r="I7">
            <v>1060000</v>
          </cell>
        </row>
      </sheetData>
      <sheetData sheetId="4">
        <row r="7">
          <cell r="D7">
            <v>8</v>
          </cell>
          <cell r="E7">
            <v>0</v>
          </cell>
          <cell r="F7">
            <v>0</v>
          </cell>
          <cell r="G7">
            <v>8</v>
          </cell>
          <cell r="I7">
            <v>215000</v>
          </cell>
        </row>
        <row r="12">
          <cell r="D12">
            <v>24</v>
          </cell>
          <cell r="E12">
            <v>0</v>
          </cell>
          <cell r="F12">
            <v>0</v>
          </cell>
          <cell r="G12">
            <v>24</v>
          </cell>
          <cell r="I12">
            <v>380000</v>
          </cell>
        </row>
      </sheetData>
      <sheetData sheetId="5">
        <row r="7">
          <cell r="D7">
            <v>86</v>
          </cell>
          <cell r="E7">
            <v>4</v>
          </cell>
          <cell r="F7">
            <v>0</v>
          </cell>
          <cell r="G7">
            <v>82</v>
          </cell>
          <cell r="I7">
            <v>2190000</v>
          </cell>
        </row>
        <row r="44">
          <cell r="D44">
            <v>15</v>
          </cell>
          <cell r="E44">
            <v>0</v>
          </cell>
          <cell r="F44">
            <v>0</v>
          </cell>
          <cell r="G44">
            <v>15</v>
          </cell>
          <cell r="I44">
            <v>365000</v>
          </cell>
        </row>
      </sheetData>
      <sheetData sheetId="6">
        <row r="7">
          <cell r="D7">
            <v>43</v>
          </cell>
          <cell r="E7">
            <v>2</v>
          </cell>
          <cell r="F7">
            <v>0</v>
          </cell>
          <cell r="G7">
            <v>41</v>
          </cell>
          <cell r="I7">
            <v>1095000</v>
          </cell>
        </row>
        <row r="21">
          <cell r="D21">
            <v>98.7</v>
          </cell>
          <cell r="E21">
            <v>3.7</v>
          </cell>
          <cell r="F21">
            <v>0</v>
          </cell>
          <cell r="G21">
            <v>95</v>
          </cell>
          <cell r="I21">
            <v>1890000</v>
          </cell>
        </row>
        <row r="50">
          <cell r="D50">
            <v>49</v>
          </cell>
          <cell r="E50">
            <v>4</v>
          </cell>
          <cell r="F50">
            <v>0</v>
          </cell>
          <cell r="G50">
            <v>45</v>
          </cell>
          <cell r="I50">
            <v>1470000</v>
          </cell>
        </row>
      </sheetData>
      <sheetData sheetId="7">
        <row r="7">
          <cell r="D7">
            <v>57.5</v>
          </cell>
          <cell r="E7">
            <v>2</v>
          </cell>
          <cell r="F7">
            <v>0</v>
          </cell>
          <cell r="G7">
            <v>55.5</v>
          </cell>
          <cell r="I7">
            <v>1196000</v>
          </cell>
        </row>
        <row r="35">
          <cell r="D35">
            <v>34</v>
          </cell>
          <cell r="E35">
            <v>5</v>
          </cell>
          <cell r="F35">
            <v>0</v>
          </cell>
          <cell r="G35">
            <v>29</v>
          </cell>
          <cell r="I35">
            <v>930000</v>
          </cell>
        </row>
      </sheetData>
      <sheetData sheetId="8">
        <row r="7">
          <cell r="D7">
            <v>79</v>
          </cell>
          <cell r="E7">
            <v>0</v>
          </cell>
          <cell r="F7">
            <v>0</v>
          </cell>
          <cell r="G7">
            <v>79</v>
          </cell>
          <cell r="I7">
            <v>1885000</v>
          </cell>
        </row>
        <row r="21">
          <cell r="D21">
            <v>39</v>
          </cell>
          <cell r="E21">
            <v>5</v>
          </cell>
          <cell r="F21">
            <v>0</v>
          </cell>
          <cell r="G21">
            <v>34</v>
          </cell>
          <cell r="I21">
            <v>1100000</v>
          </cell>
        </row>
      </sheetData>
      <sheetData sheetId="9">
        <row r="7">
          <cell r="D7">
            <v>51.5</v>
          </cell>
          <cell r="E7">
            <v>2</v>
          </cell>
          <cell r="F7">
            <v>0</v>
          </cell>
          <cell r="G7">
            <v>49.5</v>
          </cell>
          <cell r="I7">
            <v>1495000</v>
          </cell>
        </row>
      </sheetData>
      <sheetData sheetId="10">
        <row r="8">
          <cell r="D8">
            <v>297</v>
          </cell>
          <cell r="E8">
            <v>1</v>
          </cell>
          <cell r="F8">
            <v>0</v>
          </cell>
          <cell r="G8">
            <v>296</v>
          </cell>
          <cell r="I8">
            <v>7244000</v>
          </cell>
        </row>
        <row r="71">
          <cell r="D71">
            <v>250</v>
          </cell>
          <cell r="E71">
            <v>2</v>
          </cell>
          <cell r="F71">
            <v>0</v>
          </cell>
          <cell r="G71">
            <v>248</v>
          </cell>
          <cell r="I71">
            <v>6060000</v>
          </cell>
        </row>
        <row r="125">
          <cell r="D125">
            <v>160</v>
          </cell>
          <cell r="E125">
            <v>9</v>
          </cell>
          <cell r="F125">
            <v>0</v>
          </cell>
          <cell r="G125">
            <v>151</v>
          </cell>
          <cell r="I125">
            <v>4815000</v>
          </cell>
        </row>
      </sheetData>
      <sheetData sheetId="11">
        <row r="7">
          <cell r="D7">
            <v>33</v>
          </cell>
          <cell r="E7">
            <v>0</v>
          </cell>
          <cell r="F7">
            <v>0</v>
          </cell>
          <cell r="G7">
            <v>33</v>
          </cell>
          <cell r="I7">
            <v>695000</v>
          </cell>
        </row>
      </sheetData>
      <sheetData sheetId="12">
        <row r="7">
          <cell r="D7">
            <v>84</v>
          </cell>
          <cell r="E7">
            <v>1</v>
          </cell>
          <cell r="F7">
            <v>0</v>
          </cell>
          <cell r="G7">
            <v>83</v>
          </cell>
          <cell r="I7">
            <v>2075000</v>
          </cell>
        </row>
        <row r="44">
          <cell r="D44">
            <v>68.5</v>
          </cell>
          <cell r="E44">
            <v>1.5</v>
          </cell>
          <cell r="F44">
            <v>0</v>
          </cell>
          <cell r="G44">
            <v>67</v>
          </cell>
          <cell r="I44">
            <v>1455000</v>
          </cell>
        </row>
        <row r="71">
          <cell r="D71">
            <v>44</v>
          </cell>
          <cell r="E71">
            <v>0</v>
          </cell>
          <cell r="F71">
            <v>0</v>
          </cell>
          <cell r="G71">
            <v>44</v>
          </cell>
          <cell r="I71">
            <v>1420000</v>
          </cell>
        </row>
      </sheetData>
      <sheetData sheetId="13">
        <row r="7">
          <cell r="D7">
            <v>15</v>
          </cell>
          <cell r="E7">
            <v>0</v>
          </cell>
          <cell r="F7">
            <v>0</v>
          </cell>
          <cell r="G7">
            <v>15</v>
          </cell>
          <cell r="I7">
            <v>450000</v>
          </cell>
        </row>
        <row r="13">
          <cell r="D13">
            <v>35.5</v>
          </cell>
          <cell r="E13">
            <v>35.5</v>
          </cell>
          <cell r="F13">
            <v>0</v>
          </cell>
          <cell r="G13">
            <v>0</v>
          </cell>
          <cell r="I13">
            <v>0</v>
          </cell>
        </row>
        <row r="35">
          <cell r="D35">
            <v>13</v>
          </cell>
          <cell r="E35">
            <v>13</v>
          </cell>
          <cell r="F35">
            <v>0</v>
          </cell>
          <cell r="G35">
            <v>0</v>
          </cell>
          <cell r="I35">
            <v>0</v>
          </cell>
        </row>
      </sheetData>
      <sheetData sheetId="14">
        <row r="7">
          <cell r="D7">
            <v>73.5</v>
          </cell>
          <cell r="E7">
            <v>5.5</v>
          </cell>
          <cell r="F7">
            <v>0</v>
          </cell>
          <cell r="G7">
            <v>68</v>
          </cell>
          <cell r="I7">
            <v>1550000</v>
          </cell>
        </row>
        <row r="34">
          <cell r="D34">
            <v>39</v>
          </cell>
          <cell r="E34">
            <v>3</v>
          </cell>
          <cell r="F34">
            <v>0</v>
          </cell>
          <cell r="G34">
            <v>36</v>
          </cell>
          <cell r="I34">
            <v>1110000</v>
          </cell>
        </row>
      </sheetData>
      <sheetData sheetId="15">
        <row r="7">
          <cell r="D7">
            <v>21</v>
          </cell>
          <cell r="E7">
            <v>0</v>
          </cell>
          <cell r="F7">
            <v>0</v>
          </cell>
          <cell r="G7">
            <v>21</v>
          </cell>
          <cell r="I7">
            <v>470000</v>
          </cell>
        </row>
      </sheetData>
      <sheetData sheetId="16">
        <row r="7">
          <cell r="D7">
            <v>19</v>
          </cell>
          <cell r="E7">
            <v>0</v>
          </cell>
          <cell r="F7">
            <v>0</v>
          </cell>
          <cell r="G7">
            <v>19</v>
          </cell>
          <cell r="I7">
            <v>460000</v>
          </cell>
        </row>
        <row r="16">
          <cell r="D16">
            <v>78</v>
          </cell>
          <cell r="E16">
            <v>1.5</v>
          </cell>
          <cell r="F16">
            <v>0</v>
          </cell>
          <cell r="G16">
            <v>76.5</v>
          </cell>
          <cell r="I16">
            <v>1830000</v>
          </cell>
        </row>
        <row r="46">
          <cell r="D46">
            <v>30</v>
          </cell>
          <cell r="E46">
            <v>2</v>
          </cell>
          <cell r="F46">
            <v>0</v>
          </cell>
          <cell r="G46">
            <v>28</v>
          </cell>
          <cell r="I46">
            <v>930000</v>
          </cell>
        </row>
      </sheetData>
      <sheetData sheetId="17">
        <row r="7">
          <cell r="D7">
            <v>96</v>
          </cell>
          <cell r="E7">
            <v>1</v>
          </cell>
          <cell r="F7">
            <v>0</v>
          </cell>
          <cell r="G7">
            <v>95</v>
          </cell>
          <cell r="I7">
            <v>2465000</v>
          </cell>
        </row>
        <row r="54">
          <cell r="D54">
            <v>113</v>
          </cell>
          <cell r="E54">
            <v>1</v>
          </cell>
          <cell r="F54">
            <v>0</v>
          </cell>
          <cell r="G54">
            <v>112</v>
          </cell>
          <cell r="I54">
            <v>2940000</v>
          </cell>
        </row>
        <row r="105">
          <cell r="D105">
            <v>60.5</v>
          </cell>
          <cell r="E105">
            <v>7.5</v>
          </cell>
          <cell r="F105">
            <v>0</v>
          </cell>
          <cell r="G105">
            <v>53</v>
          </cell>
          <cell r="I105">
            <v>1870000</v>
          </cell>
        </row>
      </sheetData>
      <sheetData sheetId="18">
        <row r="7">
          <cell r="D7">
            <v>51</v>
          </cell>
          <cell r="E7">
            <v>0</v>
          </cell>
          <cell r="F7">
            <v>0</v>
          </cell>
          <cell r="G7">
            <v>51</v>
          </cell>
          <cell r="I7">
            <v>1225000</v>
          </cell>
        </row>
        <row r="25">
          <cell r="D25">
            <v>128</v>
          </cell>
          <cell r="E25">
            <v>3</v>
          </cell>
          <cell r="F25">
            <v>0</v>
          </cell>
          <cell r="G25">
            <v>125</v>
          </cell>
          <cell r="I25">
            <v>2785000</v>
          </cell>
        </row>
        <row r="64">
          <cell r="D64">
            <v>24</v>
          </cell>
          <cell r="E64">
            <v>7</v>
          </cell>
          <cell r="F64">
            <v>0</v>
          </cell>
          <cell r="G64">
            <v>17</v>
          </cell>
          <cell r="I64">
            <v>630000</v>
          </cell>
        </row>
      </sheetData>
      <sheetData sheetId="19">
        <row r="7">
          <cell r="D7">
            <v>29</v>
          </cell>
          <cell r="E7">
            <v>0</v>
          </cell>
          <cell r="F7">
            <v>0</v>
          </cell>
          <cell r="G7">
            <v>29</v>
          </cell>
          <cell r="I7">
            <v>790000</v>
          </cell>
        </row>
        <row r="15">
          <cell r="D15">
            <v>122.5</v>
          </cell>
          <cell r="E15">
            <v>0</v>
          </cell>
          <cell r="F15">
            <v>0</v>
          </cell>
          <cell r="G15">
            <v>122.5</v>
          </cell>
          <cell r="I15">
            <v>3460000</v>
          </cell>
        </row>
        <row r="50">
          <cell r="D50">
            <v>39</v>
          </cell>
          <cell r="E50">
            <v>0</v>
          </cell>
          <cell r="F50">
            <v>0</v>
          </cell>
          <cell r="G50">
            <v>39</v>
          </cell>
          <cell r="I50">
            <v>1450000</v>
          </cell>
        </row>
      </sheetData>
      <sheetData sheetId="20">
        <row r="7">
          <cell r="D7">
            <v>42</v>
          </cell>
          <cell r="E7">
            <v>0</v>
          </cell>
          <cell r="F7">
            <v>0</v>
          </cell>
          <cell r="G7">
            <v>42</v>
          </cell>
          <cell r="I7">
            <v>985000</v>
          </cell>
        </row>
      </sheetData>
      <sheetData sheetId="21">
        <row r="7">
          <cell r="D7">
            <v>5</v>
          </cell>
          <cell r="E7">
            <v>0</v>
          </cell>
          <cell r="F7">
            <v>0</v>
          </cell>
          <cell r="G7">
            <v>5</v>
          </cell>
          <cell r="I7">
            <v>150000</v>
          </cell>
        </row>
        <row r="10">
          <cell r="D10">
            <v>18</v>
          </cell>
          <cell r="E10">
            <v>0</v>
          </cell>
          <cell r="F10">
            <v>0</v>
          </cell>
          <cell r="G10">
            <v>18</v>
          </cell>
          <cell r="I10">
            <v>380000</v>
          </cell>
        </row>
      </sheetData>
      <sheetData sheetId="22">
        <row r="7">
          <cell r="D7">
            <v>74</v>
          </cell>
          <cell r="E7">
            <v>0</v>
          </cell>
          <cell r="F7">
            <v>0</v>
          </cell>
          <cell r="G7">
            <v>74</v>
          </cell>
          <cell r="I7">
            <v>1870000</v>
          </cell>
        </row>
        <row r="27">
          <cell r="D27">
            <v>8</v>
          </cell>
          <cell r="E27">
            <v>1</v>
          </cell>
          <cell r="F27">
            <v>0</v>
          </cell>
          <cell r="G27">
            <v>7</v>
          </cell>
          <cell r="I27">
            <v>210000</v>
          </cell>
        </row>
      </sheetData>
      <sheetData sheetId="23">
        <row r="7">
          <cell r="D7">
            <v>32</v>
          </cell>
          <cell r="E7">
            <v>3</v>
          </cell>
          <cell r="F7">
            <v>0</v>
          </cell>
          <cell r="G7">
            <v>29</v>
          </cell>
          <cell r="I7">
            <v>740000</v>
          </cell>
        </row>
      </sheetData>
      <sheetData sheetId="24">
        <row r="7">
          <cell r="D7">
            <v>8</v>
          </cell>
          <cell r="E7">
            <v>0</v>
          </cell>
          <cell r="F7">
            <v>0</v>
          </cell>
          <cell r="G7">
            <v>8</v>
          </cell>
          <cell r="I7">
            <v>215000</v>
          </cell>
        </row>
      </sheetData>
      <sheetData sheetId="25">
        <row r="7">
          <cell r="D7">
            <v>41</v>
          </cell>
          <cell r="E7">
            <v>0</v>
          </cell>
          <cell r="F7">
            <v>0</v>
          </cell>
          <cell r="G7">
            <v>41</v>
          </cell>
          <cell r="I7">
            <v>970000</v>
          </cell>
        </row>
      </sheetData>
      <sheetData sheetId="26">
        <row r="7">
          <cell r="D7">
            <v>32</v>
          </cell>
          <cell r="E7">
            <v>0</v>
          </cell>
          <cell r="F7">
            <v>0</v>
          </cell>
          <cell r="G7">
            <v>32</v>
          </cell>
          <cell r="I7">
            <v>705000</v>
          </cell>
        </row>
      </sheetData>
      <sheetData sheetId="27">
        <row r="7">
          <cell r="D7">
            <v>50</v>
          </cell>
          <cell r="E7">
            <v>0</v>
          </cell>
          <cell r="F7">
            <v>0</v>
          </cell>
          <cell r="G7">
            <v>50</v>
          </cell>
          <cell r="I7">
            <v>1145000</v>
          </cell>
        </row>
      </sheetData>
      <sheetData sheetId="28">
        <row r="7">
          <cell r="D7">
            <v>45</v>
          </cell>
          <cell r="E7">
            <v>0</v>
          </cell>
          <cell r="F7">
            <v>0</v>
          </cell>
          <cell r="G7">
            <v>45</v>
          </cell>
          <cell r="I7">
            <v>1080000</v>
          </cell>
        </row>
      </sheetData>
      <sheetData sheetId="29">
        <row r="7">
          <cell r="D7">
            <v>64</v>
          </cell>
          <cell r="E7">
            <v>0</v>
          </cell>
          <cell r="F7">
            <v>0</v>
          </cell>
          <cell r="G7">
            <v>64</v>
          </cell>
          <cell r="I7">
            <v>3805000</v>
          </cell>
        </row>
        <row r="25">
          <cell r="D25">
            <v>97</v>
          </cell>
          <cell r="E25">
            <v>1</v>
          </cell>
          <cell r="F25">
            <v>0</v>
          </cell>
          <cell r="G25">
            <v>96</v>
          </cell>
          <cell r="I25">
            <v>2650000</v>
          </cell>
        </row>
        <row r="47">
          <cell r="D47">
            <v>36</v>
          </cell>
          <cell r="E47">
            <v>3</v>
          </cell>
          <cell r="F47">
            <v>0</v>
          </cell>
          <cell r="G47">
            <v>33</v>
          </cell>
          <cell r="I47">
            <v>1150000</v>
          </cell>
        </row>
      </sheetData>
      <sheetData sheetId="30">
        <row r="7">
          <cell r="D7">
            <v>67</v>
          </cell>
          <cell r="E7">
            <v>0</v>
          </cell>
          <cell r="F7">
            <v>0</v>
          </cell>
          <cell r="G7">
            <v>67</v>
          </cell>
          <cell r="I7">
            <v>1680000</v>
          </cell>
        </row>
        <row r="24">
          <cell r="D24">
            <v>24</v>
          </cell>
          <cell r="E24">
            <v>3</v>
          </cell>
          <cell r="F24">
            <v>0</v>
          </cell>
          <cell r="G24">
            <v>21</v>
          </cell>
          <cell r="I24">
            <v>620000</v>
          </cell>
        </row>
      </sheetData>
      <sheetData sheetId="31">
        <row r="7">
          <cell r="D7">
            <v>56</v>
          </cell>
          <cell r="E7">
            <v>1</v>
          </cell>
          <cell r="F7">
            <v>0</v>
          </cell>
          <cell r="G7">
            <v>55</v>
          </cell>
          <cell r="I7">
            <v>1465000</v>
          </cell>
        </row>
        <row r="22">
          <cell r="D22">
            <v>168</v>
          </cell>
          <cell r="E22">
            <v>6</v>
          </cell>
          <cell r="F22">
            <v>0</v>
          </cell>
          <cell r="G22">
            <v>162</v>
          </cell>
          <cell r="I22">
            <v>3160000</v>
          </cell>
        </row>
        <row r="62">
          <cell r="D62">
            <v>39</v>
          </cell>
          <cell r="E62">
            <v>4</v>
          </cell>
          <cell r="F62">
            <v>0</v>
          </cell>
          <cell r="G62">
            <v>35</v>
          </cell>
          <cell r="I62">
            <v>1010000</v>
          </cell>
        </row>
      </sheetData>
      <sheetData sheetId="32">
        <row r="7">
          <cell r="D7">
            <v>29</v>
          </cell>
          <cell r="E7">
            <v>0</v>
          </cell>
          <cell r="F7">
            <v>0</v>
          </cell>
          <cell r="G7">
            <v>29</v>
          </cell>
          <cell r="I7">
            <v>765000</v>
          </cell>
        </row>
        <row r="15">
          <cell r="D15">
            <v>134</v>
          </cell>
          <cell r="E15">
            <v>4</v>
          </cell>
          <cell r="F15">
            <v>0</v>
          </cell>
          <cell r="G15">
            <v>130</v>
          </cell>
          <cell r="I15">
            <v>2695000</v>
          </cell>
        </row>
        <row r="41">
          <cell r="D41">
            <v>41</v>
          </cell>
          <cell r="E41">
            <v>4</v>
          </cell>
          <cell r="F41">
            <v>0</v>
          </cell>
          <cell r="G41">
            <v>37</v>
          </cell>
          <cell r="I41">
            <v>1130000</v>
          </cell>
        </row>
      </sheetData>
      <sheetData sheetId="33">
        <row r="7">
          <cell r="D7">
            <v>50</v>
          </cell>
          <cell r="E7">
            <v>0</v>
          </cell>
          <cell r="F7">
            <v>0</v>
          </cell>
          <cell r="G7">
            <v>50</v>
          </cell>
          <cell r="I7">
            <v>1130000</v>
          </cell>
        </row>
      </sheetData>
      <sheetData sheetId="34">
        <row r="7">
          <cell r="D7">
            <v>12</v>
          </cell>
          <cell r="E7">
            <v>0</v>
          </cell>
          <cell r="F7">
            <v>0</v>
          </cell>
          <cell r="G7">
            <v>12</v>
          </cell>
          <cell r="I7">
            <v>305000</v>
          </cell>
        </row>
      </sheetData>
      <sheetData sheetId="35">
        <row r="7">
          <cell r="D7">
            <v>26</v>
          </cell>
          <cell r="E7">
            <v>2</v>
          </cell>
          <cell r="F7">
            <v>0</v>
          </cell>
          <cell r="G7">
            <v>24</v>
          </cell>
          <cell r="I7">
            <v>700000</v>
          </cell>
        </row>
      </sheetData>
      <sheetData sheetId="36">
        <row r="7">
          <cell r="D7">
            <v>16</v>
          </cell>
          <cell r="E7">
            <v>0</v>
          </cell>
          <cell r="F7">
            <v>0</v>
          </cell>
          <cell r="G7">
            <v>16</v>
          </cell>
          <cell r="I7">
            <v>395000</v>
          </cell>
        </row>
      </sheetData>
      <sheetData sheetId="37">
        <row r="7">
          <cell r="D7">
            <v>52</v>
          </cell>
          <cell r="E7">
            <v>0</v>
          </cell>
          <cell r="F7">
            <v>0</v>
          </cell>
          <cell r="G7">
            <v>52</v>
          </cell>
          <cell r="I7">
            <v>1330000</v>
          </cell>
        </row>
      </sheetData>
      <sheetData sheetId="38">
        <row r="7">
          <cell r="D7">
            <v>96.5</v>
          </cell>
          <cell r="E7">
            <v>2.5</v>
          </cell>
          <cell r="F7">
            <v>0</v>
          </cell>
          <cell r="G7">
            <v>94</v>
          </cell>
          <cell r="I7">
            <v>2800000</v>
          </cell>
        </row>
      </sheetData>
      <sheetData sheetId="39">
        <row r="7">
          <cell r="D7">
            <v>83</v>
          </cell>
          <cell r="E7">
            <v>1</v>
          </cell>
          <cell r="F7">
            <v>0</v>
          </cell>
          <cell r="G7">
            <v>82</v>
          </cell>
          <cell r="I7">
            <v>1900000</v>
          </cell>
        </row>
        <row r="38">
          <cell r="D38">
            <v>76.5</v>
          </cell>
          <cell r="E38">
            <v>3.5</v>
          </cell>
          <cell r="F38">
            <v>0</v>
          </cell>
          <cell r="G38">
            <v>73</v>
          </cell>
          <cell r="I38">
            <v>1570000</v>
          </cell>
        </row>
        <row r="64">
          <cell r="D64">
            <v>39</v>
          </cell>
          <cell r="E64">
            <v>11</v>
          </cell>
          <cell r="F64">
            <v>0</v>
          </cell>
          <cell r="G64">
            <v>28</v>
          </cell>
          <cell r="I64">
            <v>990000</v>
          </cell>
        </row>
      </sheetData>
      <sheetData sheetId="40">
        <row r="7">
          <cell r="D7">
            <v>25</v>
          </cell>
          <cell r="E7">
            <v>1</v>
          </cell>
          <cell r="F7">
            <v>0</v>
          </cell>
          <cell r="G7">
            <v>24</v>
          </cell>
          <cell r="I7">
            <v>580000</v>
          </cell>
        </row>
      </sheetData>
      <sheetData sheetId="41">
        <row r="7">
          <cell r="D7">
            <v>43</v>
          </cell>
          <cell r="E7">
            <v>0</v>
          </cell>
          <cell r="F7">
            <v>0</v>
          </cell>
          <cell r="G7">
            <v>43</v>
          </cell>
          <cell r="I7">
            <v>985000</v>
          </cell>
        </row>
      </sheetData>
      <sheetData sheetId="42">
        <row r="7">
          <cell r="D7">
            <v>18</v>
          </cell>
          <cell r="E7">
            <v>2</v>
          </cell>
          <cell r="F7">
            <v>0</v>
          </cell>
          <cell r="G7">
            <v>16</v>
          </cell>
          <cell r="I7">
            <v>450000</v>
          </cell>
        </row>
        <row r="18">
          <cell r="D18">
            <v>43</v>
          </cell>
          <cell r="E18">
            <v>0</v>
          </cell>
          <cell r="F18">
            <v>0</v>
          </cell>
          <cell r="G18">
            <v>43</v>
          </cell>
          <cell r="I18">
            <v>1280000</v>
          </cell>
        </row>
        <row r="27">
          <cell r="D27">
            <v>21</v>
          </cell>
          <cell r="E27">
            <v>3</v>
          </cell>
          <cell r="F27">
            <v>0</v>
          </cell>
          <cell r="G27">
            <v>18</v>
          </cell>
          <cell r="I27">
            <v>490000</v>
          </cell>
        </row>
      </sheetData>
      <sheetData sheetId="43">
        <row r="7">
          <cell r="D7">
            <v>134</v>
          </cell>
          <cell r="E7">
            <v>6</v>
          </cell>
          <cell r="F7">
            <v>0</v>
          </cell>
          <cell r="G7">
            <v>128</v>
          </cell>
          <cell r="I7">
            <v>2760000</v>
          </cell>
        </row>
        <row r="44">
          <cell r="D44">
            <v>25</v>
          </cell>
          <cell r="E44">
            <v>5</v>
          </cell>
          <cell r="F44">
            <v>0</v>
          </cell>
          <cell r="G44">
            <v>20</v>
          </cell>
          <cell r="I44">
            <v>880000</v>
          </cell>
        </row>
      </sheetData>
      <sheetData sheetId="44">
        <row r="7">
          <cell r="D7">
            <v>65</v>
          </cell>
          <cell r="E7">
            <v>0</v>
          </cell>
          <cell r="F7">
            <v>0</v>
          </cell>
          <cell r="G7">
            <v>65</v>
          </cell>
          <cell r="I7">
            <v>1630000</v>
          </cell>
        </row>
      </sheetData>
      <sheetData sheetId="45">
        <row r="7">
          <cell r="D7">
            <v>97</v>
          </cell>
          <cell r="E7">
            <v>0</v>
          </cell>
          <cell r="F7">
            <v>0</v>
          </cell>
          <cell r="G7">
            <v>97</v>
          </cell>
          <cell r="I7">
            <v>2900000</v>
          </cell>
        </row>
      </sheetData>
      <sheetData sheetId="46">
        <row r="7">
          <cell r="D7">
            <v>26</v>
          </cell>
          <cell r="E7">
            <v>0</v>
          </cell>
          <cell r="F7">
            <v>0</v>
          </cell>
          <cell r="G7">
            <v>26</v>
          </cell>
          <cell r="I7">
            <v>710000</v>
          </cell>
        </row>
      </sheetData>
      <sheetData sheetId="47">
        <row r="7">
          <cell r="D7">
            <v>59</v>
          </cell>
          <cell r="E7">
            <v>2</v>
          </cell>
          <cell r="F7">
            <v>0</v>
          </cell>
          <cell r="G7">
            <v>57</v>
          </cell>
          <cell r="I7">
            <v>1298000</v>
          </cell>
        </row>
      </sheetData>
      <sheetData sheetId="48">
        <row r="7">
          <cell r="D7">
            <v>36</v>
          </cell>
          <cell r="E7">
            <v>1</v>
          </cell>
          <cell r="F7">
            <v>0</v>
          </cell>
          <cell r="G7">
            <v>35</v>
          </cell>
          <cell r="I7">
            <v>890000</v>
          </cell>
        </row>
        <row r="23">
          <cell r="D23">
            <v>66</v>
          </cell>
          <cell r="E23">
            <v>5</v>
          </cell>
          <cell r="F23">
            <v>0</v>
          </cell>
          <cell r="G23">
            <v>61</v>
          </cell>
          <cell r="I23">
            <v>1780000</v>
          </cell>
        </row>
        <row r="45">
          <cell r="D45">
            <v>17</v>
          </cell>
          <cell r="E45">
            <v>4</v>
          </cell>
          <cell r="F45">
            <v>0</v>
          </cell>
          <cell r="G45">
            <v>13</v>
          </cell>
          <cell r="I45">
            <v>365000</v>
          </cell>
        </row>
      </sheetData>
      <sheetData sheetId="49">
        <row r="7">
          <cell r="D7">
            <v>34</v>
          </cell>
          <cell r="E7">
            <v>0</v>
          </cell>
          <cell r="F7">
            <v>0</v>
          </cell>
          <cell r="G7">
            <v>34</v>
          </cell>
          <cell r="I7">
            <v>670000</v>
          </cell>
        </row>
      </sheetData>
      <sheetData sheetId="50">
        <row r="7">
          <cell r="D7">
            <v>31</v>
          </cell>
          <cell r="E7">
            <v>0</v>
          </cell>
          <cell r="G7">
            <v>31</v>
          </cell>
          <cell r="I7">
            <v>755000</v>
          </cell>
        </row>
      </sheetData>
      <sheetData sheetId="51">
        <row r="7">
          <cell r="D7">
            <v>92</v>
          </cell>
          <cell r="E7">
            <v>0</v>
          </cell>
          <cell r="F7">
            <v>0</v>
          </cell>
          <cell r="G7">
            <v>92</v>
          </cell>
          <cell r="I7">
            <v>3980000</v>
          </cell>
        </row>
      </sheetData>
      <sheetData sheetId="52">
        <row r="7">
          <cell r="D7">
            <v>44</v>
          </cell>
          <cell r="E7">
            <v>0</v>
          </cell>
          <cell r="F7">
            <v>0</v>
          </cell>
          <cell r="G7">
            <v>44</v>
          </cell>
          <cell r="I7">
            <v>1100000</v>
          </cell>
        </row>
        <row r="20">
          <cell r="D20">
            <v>93</v>
          </cell>
          <cell r="E20">
            <v>0</v>
          </cell>
          <cell r="F20">
            <v>0</v>
          </cell>
          <cell r="G20">
            <v>93</v>
          </cell>
          <cell r="I20">
            <v>1665000</v>
          </cell>
        </row>
        <row r="36">
          <cell r="D36">
            <v>28</v>
          </cell>
          <cell r="E36">
            <v>2</v>
          </cell>
          <cell r="F36">
            <v>0</v>
          </cell>
          <cell r="G36">
            <v>26</v>
          </cell>
          <cell r="I36">
            <v>770000</v>
          </cell>
        </row>
      </sheetData>
      <sheetData sheetId="53">
        <row r="7">
          <cell r="D7">
            <v>41.5</v>
          </cell>
          <cell r="E7">
            <v>0.5</v>
          </cell>
          <cell r="F7">
            <v>0</v>
          </cell>
          <cell r="G7">
            <v>41</v>
          </cell>
          <cell r="I7">
            <v>1125000</v>
          </cell>
        </row>
        <row r="23">
          <cell r="D23">
            <v>19</v>
          </cell>
          <cell r="E23">
            <v>1</v>
          </cell>
          <cell r="F23">
            <v>0</v>
          </cell>
          <cell r="G23">
            <v>18</v>
          </cell>
          <cell r="I23">
            <v>500000</v>
          </cell>
        </row>
      </sheetData>
      <sheetData sheetId="54">
        <row r="7">
          <cell r="D7">
            <v>96</v>
          </cell>
          <cell r="E7">
            <v>1</v>
          </cell>
          <cell r="F7">
            <v>0</v>
          </cell>
          <cell r="G7">
            <v>95</v>
          </cell>
          <cell r="I7">
            <v>2295000</v>
          </cell>
        </row>
        <row r="27">
          <cell r="D27">
            <v>123</v>
          </cell>
          <cell r="E27">
            <v>25</v>
          </cell>
          <cell r="F27">
            <v>0</v>
          </cell>
          <cell r="G27">
            <v>98</v>
          </cell>
          <cell r="I27">
            <v>1785000</v>
          </cell>
        </row>
      </sheetData>
      <sheetData sheetId="55">
        <row r="7">
          <cell r="D7">
            <v>37</v>
          </cell>
          <cell r="E7">
            <v>0</v>
          </cell>
          <cell r="F7">
            <v>0</v>
          </cell>
          <cell r="G7">
            <v>37</v>
          </cell>
          <cell r="I7">
            <v>865000</v>
          </cell>
        </row>
        <row r="17">
          <cell r="D17">
            <v>63.5</v>
          </cell>
          <cell r="E17">
            <v>7.5</v>
          </cell>
          <cell r="F17">
            <v>0</v>
          </cell>
          <cell r="G17">
            <v>56</v>
          </cell>
          <cell r="I17">
            <v>1505000</v>
          </cell>
        </row>
      </sheetData>
      <sheetData sheetId="56">
        <row r="7">
          <cell r="D7">
            <v>15</v>
          </cell>
          <cell r="E7">
            <v>0</v>
          </cell>
          <cell r="F7">
            <v>0</v>
          </cell>
          <cell r="G7">
            <v>15</v>
          </cell>
          <cell r="I7">
            <v>340000</v>
          </cell>
        </row>
      </sheetData>
      <sheetData sheetId="57">
        <row r="7">
          <cell r="D7">
            <v>50</v>
          </cell>
          <cell r="E7">
            <v>0</v>
          </cell>
          <cell r="F7">
            <v>0</v>
          </cell>
          <cell r="G7">
            <v>50</v>
          </cell>
          <cell r="I7">
            <v>1315000</v>
          </cell>
        </row>
        <row r="19">
          <cell r="D19">
            <v>89</v>
          </cell>
          <cell r="E19">
            <v>0</v>
          </cell>
          <cell r="F19">
            <v>0</v>
          </cell>
          <cell r="G19">
            <v>89</v>
          </cell>
          <cell r="I19">
            <v>1310000</v>
          </cell>
        </row>
        <row r="32">
          <cell r="D32">
            <v>15</v>
          </cell>
          <cell r="E32">
            <v>1</v>
          </cell>
          <cell r="F32">
            <v>0</v>
          </cell>
          <cell r="G32">
            <v>14</v>
          </cell>
          <cell r="I32">
            <v>410000</v>
          </cell>
        </row>
      </sheetData>
      <sheetData sheetId="58">
        <row r="7">
          <cell r="D7">
            <v>103</v>
          </cell>
          <cell r="E7">
            <v>0</v>
          </cell>
          <cell r="F7">
            <v>0</v>
          </cell>
          <cell r="G7">
            <v>103</v>
          </cell>
          <cell r="I7">
            <v>2430000</v>
          </cell>
        </row>
        <row r="26">
          <cell r="D26">
            <v>116</v>
          </cell>
          <cell r="E26">
            <v>2</v>
          </cell>
          <cell r="F26">
            <v>0</v>
          </cell>
          <cell r="G26">
            <v>114</v>
          </cell>
          <cell r="I26">
            <v>2725000</v>
          </cell>
        </row>
        <row r="54">
          <cell r="D54">
            <v>23</v>
          </cell>
          <cell r="E54">
            <v>2</v>
          </cell>
          <cell r="F54">
            <v>0</v>
          </cell>
          <cell r="G54">
            <v>21</v>
          </cell>
          <cell r="I54">
            <v>630000</v>
          </cell>
        </row>
      </sheetData>
      <sheetData sheetId="59">
        <row r="7">
          <cell r="D7">
            <v>30</v>
          </cell>
          <cell r="E7">
            <v>0</v>
          </cell>
          <cell r="F7">
            <v>0</v>
          </cell>
          <cell r="G7">
            <v>30</v>
          </cell>
          <cell r="I7">
            <v>665000</v>
          </cell>
        </row>
      </sheetData>
      <sheetData sheetId="60">
        <row r="7">
          <cell r="D7">
            <v>54</v>
          </cell>
          <cell r="E7">
            <v>0</v>
          </cell>
          <cell r="F7">
            <v>0</v>
          </cell>
          <cell r="G7">
            <v>54</v>
          </cell>
          <cell r="I7">
            <v>1045000</v>
          </cell>
        </row>
      </sheetData>
      <sheetData sheetId="61">
        <row r="7">
          <cell r="D7">
            <v>45</v>
          </cell>
          <cell r="E7">
            <v>0</v>
          </cell>
          <cell r="F7">
            <v>0</v>
          </cell>
          <cell r="G7">
            <v>45</v>
          </cell>
          <cell r="I7">
            <v>705000</v>
          </cell>
        </row>
        <row r="20">
          <cell r="D20">
            <v>110</v>
          </cell>
          <cell r="E20">
            <v>2</v>
          </cell>
          <cell r="F20">
            <v>0</v>
          </cell>
          <cell r="G20">
            <v>108</v>
          </cell>
          <cell r="I20">
            <v>3515000</v>
          </cell>
        </row>
      </sheetData>
      <sheetData sheetId="62">
        <row r="7">
          <cell r="D7">
            <v>38</v>
          </cell>
          <cell r="E7">
            <v>1</v>
          </cell>
          <cell r="F7">
            <v>0</v>
          </cell>
          <cell r="G7">
            <v>37</v>
          </cell>
          <cell r="I7">
            <v>930000</v>
          </cell>
        </row>
        <row r="18">
          <cell r="D18">
            <v>27</v>
          </cell>
          <cell r="E18">
            <v>1</v>
          </cell>
          <cell r="F18">
            <v>0</v>
          </cell>
          <cell r="G18">
            <v>26</v>
          </cell>
          <cell r="I18">
            <v>780000</v>
          </cell>
        </row>
      </sheetData>
      <sheetData sheetId="63">
        <row r="7">
          <cell r="D7">
            <v>91</v>
          </cell>
          <cell r="E7">
            <v>0</v>
          </cell>
          <cell r="F7">
            <v>0</v>
          </cell>
          <cell r="G7">
            <v>91</v>
          </cell>
          <cell r="I7">
            <v>2300000</v>
          </cell>
        </row>
        <row r="32">
          <cell r="D32">
            <v>89.5</v>
          </cell>
          <cell r="E32">
            <v>6.5</v>
          </cell>
          <cell r="F32">
            <v>0</v>
          </cell>
          <cell r="G32">
            <v>83</v>
          </cell>
          <cell r="I32">
            <v>1750000</v>
          </cell>
        </row>
        <row r="55">
          <cell r="D55">
            <v>17</v>
          </cell>
          <cell r="E55">
            <v>1</v>
          </cell>
          <cell r="F55">
            <v>0</v>
          </cell>
          <cell r="G55">
            <v>16</v>
          </cell>
          <cell r="I55">
            <v>430000</v>
          </cell>
        </row>
      </sheetData>
      <sheetData sheetId="64">
        <row r="7">
          <cell r="D7">
            <v>52</v>
          </cell>
          <cell r="E7">
            <v>0</v>
          </cell>
          <cell r="F7">
            <v>0</v>
          </cell>
          <cell r="G7">
            <v>52</v>
          </cell>
          <cell r="I7">
            <v>1195000</v>
          </cell>
        </row>
        <row r="23">
          <cell r="D23">
            <v>74</v>
          </cell>
          <cell r="E23">
            <v>0</v>
          </cell>
          <cell r="F23">
            <v>0</v>
          </cell>
          <cell r="G23">
            <v>74</v>
          </cell>
          <cell r="I23">
            <v>1355000</v>
          </cell>
        </row>
        <row r="40">
          <cell r="D40">
            <v>38</v>
          </cell>
          <cell r="E40">
            <v>0</v>
          </cell>
          <cell r="F40">
            <v>0</v>
          </cell>
          <cell r="G40">
            <v>38</v>
          </cell>
          <cell r="I40">
            <v>1140000</v>
          </cell>
        </row>
      </sheetData>
      <sheetData sheetId="65">
        <row r="7">
          <cell r="D7">
            <v>34</v>
          </cell>
          <cell r="E7">
            <v>0</v>
          </cell>
          <cell r="F7">
            <v>0</v>
          </cell>
          <cell r="G7">
            <v>34</v>
          </cell>
          <cell r="I7">
            <v>800000</v>
          </cell>
        </row>
        <row r="17">
          <cell r="D17">
            <v>74.5</v>
          </cell>
          <cell r="E17">
            <v>1.5</v>
          </cell>
          <cell r="F17">
            <v>0</v>
          </cell>
          <cell r="G17">
            <v>73</v>
          </cell>
          <cell r="I17">
            <v>1765000</v>
          </cell>
        </row>
        <row r="41">
          <cell r="D41">
            <v>28</v>
          </cell>
          <cell r="E41">
            <v>2</v>
          </cell>
          <cell r="F41">
            <v>0</v>
          </cell>
          <cell r="G41">
            <v>26</v>
          </cell>
          <cell r="I41">
            <v>645000</v>
          </cell>
        </row>
      </sheetData>
      <sheetData sheetId="66">
        <row r="7">
          <cell r="D7">
            <v>38.5</v>
          </cell>
          <cell r="E7">
            <v>1</v>
          </cell>
          <cell r="F7">
            <v>0</v>
          </cell>
          <cell r="G7">
            <v>37.5</v>
          </cell>
          <cell r="I7">
            <v>915000</v>
          </cell>
        </row>
        <row r="18">
          <cell r="D18">
            <v>71</v>
          </cell>
          <cell r="E18">
            <v>4</v>
          </cell>
          <cell r="F18">
            <v>0</v>
          </cell>
          <cell r="G18">
            <v>67</v>
          </cell>
          <cell r="I18">
            <v>1635000</v>
          </cell>
        </row>
        <row r="36">
          <cell r="D36">
            <v>1</v>
          </cell>
          <cell r="E36">
            <v>1</v>
          </cell>
          <cell r="F36">
            <v>0</v>
          </cell>
          <cell r="G36">
            <v>0</v>
          </cell>
          <cell r="I36">
            <v>0</v>
          </cell>
        </row>
      </sheetData>
      <sheetData sheetId="67">
        <row r="7">
          <cell r="D7">
            <v>21</v>
          </cell>
          <cell r="E7">
            <v>1</v>
          </cell>
          <cell r="F7">
            <v>0</v>
          </cell>
          <cell r="G7">
            <v>20</v>
          </cell>
          <cell r="I7">
            <v>600000</v>
          </cell>
        </row>
        <row r="18">
          <cell r="D18">
            <v>112.5</v>
          </cell>
          <cell r="E18">
            <v>0</v>
          </cell>
          <cell r="F18">
            <v>0</v>
          </cell>
          <cell r="G18">
            <v>112.5</v>
          </cell>
          <cell r="I18">
            <v>2025000</v>
          </cell>
        </row>
        <row r="36">
          <cell r="D36">
            <v>56</v>
          </cell>
          <cell r="E36">
            <v>1</v>
          </cell>
          <cell r="F36">
            <v>0</v>
          </cell>
          <cell r="G36">
            <v>55</v>
          </cell>
          <cell r="I36">
            <v>1810000</v>
          </cell>
        </row>
      </sheetData>
      <sheetData sheetId="68">
        <row r="7">
          <cell r="D7">
            <v>7</v>
          </cell>
          <cell r="E7">
            <v>0</v>
          </cell>
          <cell r="F7">
            <v>0</v>
          </cell>
          <cell r="G7">
            <v>7</v>
          </cell>
          <cell r="I7">
            <v>185000</v>
          </cell>
        </row>
      </sheetData>
      <sheetData sheetId="69">
        <row r="7">
          <cell r="D7">
            <v>96</v>
          </cell>
          <cell r="E7">
            <v>0</v>
          </cell>
          <cell r="F7">
            <v>0</v>
          </cell>
          <cell r="G7">
            <v>96</v>
          </cell>
          <cell r="I7">
            <v>2240000</v>
          </cell>
        </row>
        <row r="27">
          <cell r="D27">
            <v>28</v>
          </cell>
          <cell r="E27">
            <v>8</v>
          </cell>
          <cell r="F27">
            <v>0</v>
          </cell>
          <cell r="G27">
            <v>20</v>
          </cell>
          <cell r="I27">
            <v>740000</v>
          </cell>
        </row>
      </sheetData>
      <sheetData sheetId="70">
        <row r="7">
          <cell r="D7">
            <v>106</v>
          </cell>
          <cell r="E7">
            <v>0</v>
          </cell>
          <cell r="F7">
            <v>0</v>
          </cell>
          <cell r="G7">
            <v>106</v>
          </cell>
          <cell r="I7">
            <v>2550000</v>
          </cell>
        </row>
        <row r="27">
          <cell r="D27">
            <v>125</v>
          </cell>
          <cell r="E27">
            <v>1</v>
          </cell>
          <cell r="F27">
            <v>0</v>
          </cell>
          <cell r="G27">
            <v>124</v>
          </cell>
          <cell r="I27">
            <v>2390000</v>
          </cell>
        </row>
        <row r="41">
          <cell r="D41">
            <v>22.5</v>
          </cell>
          <cell r="E41">
            <v>3.5</v>
          </cell>
          <cell r="F41">
            <v>0</v>
          </cell>
          <cell r="G41">
            <v>19</v>
          </cell>
          <cell r="I41">
            <v>710000</v>
          </cell>
        </row>
      </sheetData>
      <sheetData sheetId="71">
        <row r="7">
          <cell r="D7">
            <v>31</v>
          </cell>
          <cell r="E7">
            <v>0</v>
          </cell>
          <cell r="F7">
            <v>0</v>
          </cell>
          <cell r="G7">
            <v>31</v>
          </cell>
          <cell r="I7">
            <v>675000</v>
          </cell>
        </row>
        <row r="18">
          <cell r="D18">
            <v>168.5</v>
          </cell>
          <cell r="E18">
            <v>9.5</v>
          </cell>
          <cell r="F18">
            <v>0</v>
          </cell>
          <cell r="G18">
            <v>159</v>
          </cell>
          <cell r="I18">
            <v>3960000</v>
          </cell>
        </row>
        <row r="47">
          <cell r="D47">
            <v>34.5</v>
          </cell>
          <cell r="E47">
            <v>0</v>
          </cell>
          <cell r="F47">
            <v>0</v>
          </cell>
          <cell r="G47">
            <v>34.5</v>
          </cell>
          <cell r="I47">
            <v>1095000</v>
          </cell>
        </row>
      </sheetData>
      <sheetData sheetId="72">
        <row r="7">
          <cell r="D7">
            <v>81</v>
          </cell>
          <cell r="E7">
            <v>0</v>
          </cell>
          <cell r="F7">
            <v>0</v>
          </cell>
          <cell r="G7">
            <v>81</v>
          </cell>
          <cell r="I7">
            <v>1835000</v>
          </cell>
        </row>
        <row r="22">
          <cell r="D22">
            <v>103</v>
          </cell>
          <cell r="E22">
            <v>3</v>
          </cell>
          <cell r="F22">
            <v>0</v>
          </cell>
          <cell r="G22">
            <v>100</v>
          </cell>
          <cell r="I22">
            <v>2675000</v>
          </cell>
        </row>
      </sheetData>
      <sheetData sheetId="73">
        <row r="7">
          <cell r="D7">
            <v>33</v>
          </cell>
          <cell r="E7">
            <v>1</v>
          </cell>
          <cell r="F7">
            <v>0</v>
          </cell>
          <cell r="G7">
            <v>32</v>
          </cell>
          <cell r="I7">
            <v>795000</v>
          </cell>
        </row>
      </sheetData>
      <sheetData sheetId="74">
        <row r="7">
          <cell r="D7">
            <v>44</v>
          </cell>
          <cell r="E7">
            <v>0</v>
          </cell>
          <cell r="F7">
            <v>0</v>
          </cell>
          <cell r="G7">
            <v>44</v>
          </cell>
          <cell r="I7">
            <v>1045000</v>
          </cell>
        </row>
        <row r="23">
          <cell r="D23">
            <v>82.5</v>
          </cell>
          <cell r="E23">
            <v>4.5</v>
          </cell>
          <cell r="F23">
            <v>0</v>
          </cell>
          <cell r="G23">
            <v>78</v>
          </cell>
          <cell r="I23">
            <v>1675000</v>
          </cell>
        </row>
      </sheetData>
      <sheetData sheetId="75">
        <row r="7">
          <cell r="D7">
            <v>55</v>
          </cell>
          <cell r="E7">
            <v>0</v>
          </cell>
          <cell r="F7">
            <v>0</v>
          </cell>
          <cell r="G7">
            <v>55</v>
          </cell>
          <cell r="I7">
            <v>1420000</v>
          </cell>
        </row>
      </sheetData>
      <sheetData sheetId="76">
        <row r="7">
          <cell r="D7">
            <v>134</v>
          </cell>
          <cell r="E7">
            <v>4</v>
          </cell>
          <cell r="F7">
            <v>0</v>
          </cell>
          <cell r="G7">
            <v>130</v>
          </cell>
          <cell r="I7">
            <v>3330000</v>
          </cell>
        </row>
        <row r="51">
          <cell r="D51">
            <v>71</v>
          </cell>
          <cell r="E51">
            <v>0</v>
          </cell>
          <cell r="F51">
            <v>0</v>
          </cell>
          <cell r="G51">
            <v>71</v>
          </cell>
          <cell r="I51">
            <v>1215000</v>
          </cell>
        </row>
        <row r="66">
          <cell r="D66">
            <v>47</v>
          </cell>
          <cell r="E66">
            <v>5</v>
          </cell>
          <cell r="F66">
            <v>0</v>
          </cell>
          <cell r="G66">
            <v>42</v>
          </cell>
          <cell r="I66">
            <v>1810000</v>
          </cell>
        </row>
      </sheetData>
      <sheetData sheetId="77">
        <row r="7">
          <cell r="D7">
            <v>42</v>
          </cell>
          <cell r="E7">
            <v>0</v>
          </cell>
          <cell r="F7">
            <v>0</v>
          </cell>
          <cell r="G7">
            <v>42</v>
          </cell>
          <cell r="I7">
            <v>1080000</v>
          </cell>
        </row>
        <row r="22">
          <cell r="D22">
            <v>50</v>
          </cell>
          <cell r="E22">
            <v>7</v>
          </cell>
          <cell r="F22">
            <v>0</v>
          </cell>
          <cell r="G22">
            <v>43</v>
          </cell>
          <cell r="I22">
            <v>1255000</v>
          </cell>
        </row>
        <row r="50">
          <cell r="D50">
            <v>43</v>
          </cell>
          <cell r="E50">
            <v>6</v>
          </cell>
          <cell r="F50">
            <v>0</v>
          </cell>
          <cell r="G50">
            <v>37</v>
          </cell>
          <cell r="I50">
            <v>1325000</v>
          </cell>
        </row>
      </sheetData>
      <sheetData sheetId="78">
        <row r="7">
          <cell r="D7">
            <v>7</v>
          </cell>
          <cell r="E7">
            <v>0</v>
          </cell>
          <cell r="F7">
            <v>0</v>
          </cell>
          <cell r="G7">
            <v>7</v>
          </cell>
          <cell r="I7">
            <v>190000</v>
          </cell>
        </row>
        <row r="11">
          <cell r="D11">
            <v>78</v>
          </cell>
          <cell r="E11">
            <v>6</v>
          </cell>
          <cell r="F11">
            <v>0</v>
          </cell>
          <cell r="G11">
            <v>72</v>
          </cell>
          <cell r="I11">
            <v>1585000</v>
          </cell>
        </row>
      </sheetData>
      <sheetData sheetId="79">
        <row r="7">
          <cell r="D7">
            <v>30</v>
          </cell>
          <cell r="E7">
            <v>0</v>
          </cell>
          <cell r="F7">
            <v>0</v>
          </cell>
          <cell r="G7">
            <v>30</v>
          </cell>
          <cell r="I7">
            <v>770000</v>
          </cell>
        </row>
      </sheetData>
      <sheetData sheetId="80">
        <row r="7">
          <cell r="D7">
            <v>98</v>
          </cell>
          <cell r="E7">
            <v>11</v>
          </cell>
          <cell r="F7">
            <v>0</v>
          </cell>
          <cell r="G7">
            <v>87</v>
          </cell>
          <cell r="I7">
            <v>2015000</v>
          </cell>
        </row>
        <row r="47">
          <cell r="D47">
            <v>23</v>
          </cell>
          <cell r="E47">
            <v>4</v>
          </cell>
          <cell r="F47">
            <v>0</v>
          </cell>
          <cell r="G47">
            <v>19</v>
          </cell>
          <cell r="I47">
            <v>870000</v>
          </cell>
        </row>
      </sheetData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omphone+Nga.1"/>
      <sheetName val="Somphone noy+Viengkham.2"/>
      <sheetName val="Xiengkheum+Bay.3"/>
      <sheetName val="Xieng Thay+Khem.4"/>
      <sheetName val="Tua+Mone.5"/>
      <sheetName val="Thongly+Vankham.6 "/>
      <sheetName val="Khun+Lymay.7"/>
      <sheetName val="Khoun+Boualay.8"/>
      <sheetName val="Khounchan+Lychan.9"/>
      <sheetName val="Khamxay+kingkeo.10"/>
      <sheetName val="Khamphaeng+Souk.11"/>
      <sheetName val="Khamphet+Phaly.12"/>
      <sheetName val="Khamla+Ming.13"/>
      <sheetName val="Champa+Chanpheng.14"/>
      <sheetName val="Chan+La.15"/>
      <sheetName val="Chan+Chan.16"/>
      <sheetName val="Siphan+Bounthan.17"/>
      <sheetName val="Somphit+Vanna.18"/>
      <sheetName val="Meuan+Tan.19"/>
      <sheetName val="Khamphaeng+Vilayphone.20"/>
      <sheetName val="Than+In.21"/>
      <sheetName val="Dun+Chansamay.22"/>
      <sheetName val="Thom+Keth.23"/>
      <sheetName val="Thon+Phaeng.24"/>
      <sheetName val="Thongsamay+Kham.25"/>
      <sheetName val="Thongdy+Van.26"/>
      <sheetName val="Thone+Mone.27"/>
      <sheetName val="Thy+Phith.28"/>
      <sheetName val="Thon+Kham.29"/>
      <sheetName val="Than+May.30"/>
      <sheetName val="Bounsong+Chuan.31"/>
      <sheetName val="Bounsong+Phiu.32"/>
      <sheetName val="Bounthom+Phit.33"/>
      <sheetName val="Bontham+Somchan.34"/>
      <sheetName val="Bounthan thit anong+Chan.35"/>
      <sheetName val="Bounmy+Bang.36"/>
      <sheetName val="Bounmy+Sengkeo.37"/>
      <sheetName val="Phay+Somchan.38"/>
      <sheetName val="Phian+Khio.39"/>
      <sheetName val="Phan+Bountheun.40"/>
      <sheetName val="Lat+Nang.41"/>
      <sheetName val="Vanthong+Vaen.42"/>
      <sheetName val="Xieng+Bouaphan.43"/>
      <sheetName val="Khun+Vandy.44"/>
      <sheetName val="Humthan+Viengkham.45"/>
      <sheetName val="Humpheng+Kongsy.46"/>
      <sheetName val="Hong+Khong.47"/>
      <sheetName val="Homphan+Vankham.48"/>
      <sheetName val="Hak+Phaengkham.49"/>
      <sheetName val="Pheng+Chanda.50"/>
      <sheetName val="Keola+Naep.51"/>
      <sheetName val="Xay+Chanla.52"/>
      <sheetName val="Xay+Phaen.53"/>
      <sheetName val="Thongdy+Khilat.54"/>
      <sheetName val="Thongkheum+My.55"/>
      <sheetName val="Somdy+Manivan.56"/>
      <sheetName val="Meuan+Onsy.57"/>
      <sheetName val="Bunthiam+Bunthom.58"/>
      <sheetName val="Mrs Chanthanome.59"/>
      <sheetName val="Mrs khamvin.60"/>
      <sheetName val="Total"/>
      <sheetName val="Sheet6"/>
    </sheetNames>
    <sheetDataSet>
      <sheetData sheetId="0">
        <row r="7">
          <cell r="D7">
            <v>247.2</v>
          </cell>
          <cell r="E7">
            <v>28.9</v>
          </cell>
          <cell r="F7">
            <v>0</v>
          </cell>
          <cell r="G7">
            <v>227.5</v>
          </cell>
          <cell r="I7">
            <v>5044000</v>
          </cell>
        </row>
      </sheetData>
      <sheetData sheetId="1">
        <row r="7">
          <cell r="D7">
            <v>70.8</v>
          </cell>
          <cell r="E7">
            <v>14.2</v>
          </cell>
          <cell r="F7">
            <v>0</v>
          </cell>
          <cell r="G7">
            <v>56.6</v>
          </cell>
          <cell r="I7">
            <v>1779000</v>
          </cell>
        </row>
        <row r="26">
          <cell r="D26">
            <v>240</v>
          </cell>
          <cell r="E26">
            <v>24</v>
          </cell>
          <cell r="F26">
            <v>0</v>
          </cell>
          <cell r="G26">
            <v>216</v>
          </cell>
          <cell r="I26">
            <v>4328000</v>
          </cell>
        </row>
      </sheetData>
      <sheetData sheetId="2">
        <row r="7">
          <cell r="D7">
            <v>100.7</v>
          </cell>
          <cell r="E7">
            <v>9.9</v>
          </cell>
          <cell r="F7">
            <v>0</v>
          </cell>
          <cell r="G7">
            <v>90.8</v>
          </cell>
          <cell r="I7">
            <v>1213000</v>
          </cell>
        </row>
        <row r="48">
          <cell r="D48">
            <v>112</v>
          </cell>
          <cell r="E48">
            <v>24.5</v>
          </cell>
          <cell r="F48">
            <v>0</v>
          </cell>
          <cell r="G48">
            <v>87.5</v>
          </cell>
          <cell r="I48">
            <v>1573500</v>
          </cell>
        </row>
      </sheetData>
      <sheetData sheetId="3">
        <row r="7">
          <cell r="D7">
            <v>286.39999999999998</v>
          </cell>
          <cell r="E7">
            <v>53.4</v>
          </cell>
          <cell r="F7">
            <v>0</v>
          </cell>
          <cell r="G7">
            <v>233</v>
          </cell>
          <cell r="I7">
            <v>3858000</v>
          </cell>
        </row>
        <row r="85">
          <cell r="D85">
            <v>60</v>
          </cell>
          <cell r="E85">
            <v>16</v>
          </cell>
          <cell r="F85">
            <v>0</v>
          </cell>
          <cell r="G85">
            <v>44</v>
          </cell>
          <cell r="I85">
            <v>730000</v>
          </cell>
        </row>
      </sheetData>
      <sheetData sheetId="4">
        <row r="7">
          <cell r="D7">
            <v>203.7</v>
          </cell>
          <cell r="E7">
            <v>31.7</v>
          </cell>
          <cell r="F7">
            <v>0</v>
          </cell>
          <cell r="G7">
            <v>172</v>
          </cell>
          <cell r="I7">
            <v>2188000</v>
          </cell>
        </row>
        <row r="74">
          <cell r="D74">
            <v>24</v>
          </cell>
          <cell r="E74">
            <v>7</v>
          </cell>
          <cell r="F74">
            <v>0</v>
          </cell>
          <cell r="G74">
            <v>17</v>
          </cell>
          <cell r="I74">
            <v>210000</v>
          </cell>
        </row>
      </sheetData>
      <sheetData sheetId="5">
        <row r="7">
          <cell r="D7">
            <v>354</v>
          </cell>
          <cell r="E7">
            <v>44.2</v>
          </cell>
          <cell r="F7">
            <v>0</v>
          </cell>
          <cell r="G7">
            <v>309.8</v>
          </cell>
          <cell r="I7">
            <v>4210000</v>
          </cell>
        </row>
        <row r="87">
          <cell r="D87">
            <v>328.5</v>
          </cell>
          <cell r="E87">
            <v>41.5</v>
          </cell>
          <cell r="F87">
            <v>0</v>
          </cell>
          <cell r="G87">
            <v>287</v>
          </cell>
          <cell r="I87">
            <v>5310000</v>
          </cell>
        </row>
        <row r="148">
          <cell r="D148">
            <v>26</v>
          </cell>
          <cell r="E148">
            <v>4</v>
          </cell>
          <cell r="F148">
            <v>0</v>
          </cell>
          <cell r="G148">
            <v>22</v>
          </cell>
          <cell r="I148">
            <v>620000</v>
          </cell>
        </row>
      </sheetData>
      <sheetData sheetId="6">
        <row r="7">
          <cell r="D7">
            <v>62</v>
          </cell>
          <cell r="E7">
            <v>15</v>
          </cell>
          <cell r="F7">
            <v>0</v>
          </cell>
          <cell r="G7">
            <v>47</v>
          </cell>
          <cell r="I7">
            <v>634500</v>
          </cell>
        </row>
      </sheetData>
      <sheetData sheetId="7">
        <row r="7">
          <cell r="D7">
            <v>90</v>
          </cell>
          <cell r="E7">
            <v>10</v>
          </cell>
          <cell r="F7">
            <v>0</v>
          </cell>
          <cell r="G7">
            <v>80</v>
          </cell>
          <cell r="I7">
            <v>691000</v>
          </cell>
        </row>
      </sheetData>
      <sheetData sheetId="8">
        <row r="6">
          <cell r="D6">
            <v>449.4</v>
          </cell>
          <cell r="E6">
            <v>70.400000000000006</v>
          </cell>
          <cell r="F6">
            <v>0</v>
          </cell>
          <cell r="G6">
            <v>379</v>
          </cell>
          <cell r="I6">
            <v>5323500</v>
          </cell>
        </row>
        <row r="102">
          <cell r="D102">
            <v>336</v>
          </cell>
          <cell r="E102">
            <v>43</v>
          </cell>
          <cell r="F102">
            <v>0</v>
          </cell>
          <cell r="G102">
            <v>293</v>
          </cell>
          <cell r="I102">
            <v>5015000</v>
          </cell>
        </row>
        <row r="161">
          <cell r="D161">
            <v>53</v>
          </cell>
          <cell r="E161">
            <v>3</v>
          </cell>
          <cell r="F161">
            <v>0</v>
          </cell>
          <cell r="G161">
            <v>50</v>
          </cell>
          <cell r="I161">
            <v>1785000</v>
          </cell>
        </row>
      </sheetData>
      <sheetData sheetId="9">
        <row r="7">
          <cell r="D7">
            <v>223.8</v>
          </cell>
          <cell r="E7">
            <v>32</v>
          </cell>
          <cell r="F7">
            <v>0</v>
          </cell>
          <cell r="G7">
            <v>189.8</v>
          </cell>
          <cell r="I7">
            <v>2396350</v>
          </cell>
        </row>
        <row r="76">
          <cell r="D76">
            <v>69</v>
          </cell>
          <cell r="E76">
            <v>5</v>
          </cell>
          <cell r="F76">
            <v>0</v>
          </cell>
          <cell r="G76">
            <v>64</v>
          </cell>
          <cell r="I76">
            <v>1395000</v>
          </cell>
        </row>
        <row r="98">
          <cell r="D98">
            <v>31</v>
          </cell>
          <cell r="E98">
            <v>2</v>
          </cell>
          <cell r="F98">
            <v>0</v>
          </cell>
          <cell r="G98">
            <v>29</v>
          </cell>
          <cell r="I98">
            <v>1290000</v>
          </cell>
        </row>
      </sheetData>
      <sheetData sheetId="10">
        <row r="7">
          <cell r="D7">
            <v>28</v>
          </cell>
          <cell r="E7">
            <v>1.1000000000000001</v>
          </cell>
          <cell r="F7">
            <v>0</v>
          </cell>
          <cell r="G7">
            <v>26.9</v>
          </cell>
          <cell r="I7">
            <v>1048500</v>
          </cell>
        </row>
      </sheetData>
      <sheetData sheetId="11">
        <row r="7">
          <cell r="D7">
            <v>75</v>
          </cell>
          <cell r="E7">
            <v>5</v>
          </cell>
          <cell r="F7">
            <v>0</v>
          </cell>
          <cell r="G7">
            <v>70</v>
          </cell>
          <cell r="I7">
            <v>679000</v>
          </cell>
        </row>
      </sheetData>
      <sheetData sheetId="12">
        <row r="7">
          <cell r="D7">
            <v>189.5</v>
          </cell>
          <cell r="E7">
            <v>40.5</v>
          </cell>
          <cell r="F7">
            <v>0</v>
          </cell>
          <cell r="G7">
            <v>149</v>
          </cell>
          <cell r="I7">
            <v>1822000</v>
          </cell>
        </row>
      </sheetData>
      <sheetData sheetId="13">
        <row r="7">
          <cell r="D7">
            <v>251.2</v>
          </cell>
          <cell r="E7">
            <v>31.7</v>
          </cell>
          <cell r="F7">
            <v>0</v>
          </cell>
          <cell r="G7">
            <v>219.5</v>
          </cell>
          <cell r="I7">
            <v>2426500</v>
          </cell>
        </row>
        <row r="76">
          <cell r="D76">
            <v>98</v>
          </cell>
          <cell r="E76">
            <v>22</v>
          </cell>
          <cell r="F76">
            <v>0</v>
          </cell>
          <cell r="G76">
            <v>76</v>
          </cell>
          <cell r="I76">
            <v>1548000</v>
          </cell>
        </row>
        <row r="102">
          <cell r="D102">
            <v>13</v>
          </cell>
          <cell r="E102">
            <v>1</v>
          </cell>
          <cell r="F102">
            <v>0</v>
          </cell>
          <cell r="G102">
            <v>12</v>
          </cell>
          <cell r="I102">
            <v>720000</v>
          </cell>
        </row>
      </sheetData>
      <sheetData sheetId="14">
        <row r="7">
          <cell r="D7">
            <v>89</v>
          </cell>
          <cell r="E7">
            <v>1</v>
          </cell>
          <cell r="F7">
            <v>0</v>
          </cell>
          <cell r="G7">
            <v>88</v>
          </cell>
          <cell r="I7">
            <v>1131000</v>
          </cell>
        </row>
      </sheetData>
      <sheetData sheetId="15">
        <row r="7">
          <cell r="D7">
            <v>78</v>
          </cell>
          <cell r="E7">
            <v>1</v>
          </cell>
          <cell r="F7">
            <v>0</v>
          </cell>
          <cell r="G7">
            <v>77</v>
          </cell>
          <cell r="I7">
            <v>599000</v>
          </cell>
        </row>
        <row r="37">
          <cell r="D37">
            <v>76</v>
          </cell>
          <cell r="E37">
            <v>2</v>
          </cell>
          <cell r="F37">
            <v>0</v>
          </cell>
          <cell r="G37">
            <v>74</v>
          </cell>
          <cell r="I37">
            <v>1085000</v>
          </cell>
        </row>
      </sheetData>
      <sheetData sheetId="16">
        <row r="7">
          <cell r="D7">
            <v>117.7</v>
          </cell>
          <cell r="E7">
            <v>22.3</v>
          </cell>
          <cell r="F7">
            <v>0</v>
          </cell>
          <cell r="G7">
            <v>95.4</v>
          </cell>
          <cell r="I7">
            <v>1517000</v>
          </cell>
        </row>
        <row r="52">
          <cell r="D52">
            <v>357.5</v>
          </cell>
          <cell r="E52">
            <v>64</v>
          </cell>
          <cell r="F52">
            <v>0</v>
          </cell>
          <cell r="G52">
            <v>293.5</v>
          </cell>
          <cell r="I52">
            <v>5590000</v>
          </cell>
        </row>
        <row r="129">
          <cell r="D129">
            <v>82</v>
          </cell>
          <cell r="E129">
            <v>10</v>
          </cell>
          <cell r="F129">
            <v>0</v>
          </cell>
          <cell r="G129">
            <v>72</v>
          </cell>
          <cell r="I129">
            <v>2640000</v>
          </cell>
        </row>
      </sheetData>
      <sheetData sheetId="17">
        <row r="7">
          <cell r="D7">
            <v>329</v>
          </cell>
          <cell r="E7">
            <v>56.5</v>
          </cell>
          <cell r="F7">
            <v>0</v>
          </cell>
          <cell r="G7">
            <v>272.5</v>
          </cell>
          <cell r="I7">
            <v>3372000</v>
          </cell>
        </row>
        <row r="85">
          <cell r="D85">
            <v>189</v>
          </cell>
          <cell r="E85">
            <v>42.5</v>
          </cell>
          <cell r="F85">
            <v>0</v>
          </cell>
          <cell r="G85">
            <v>146.5</v>
          </cell>
          <cell r="I85">
            <v>2365500</v>
          </cell>
        </row>
        <row r="127">
          <cell r="D127">
            <v>15</v>
          </cell>
          <cell r="E127">
            <v>5</v>
          </cell>
          <cell r="F127">
            <v>0</v>
          </cell>
          <cell r="G127">
            <v>10</v>
          </cell>
          <cell r="I127">
            <v>290000</v>
          </cell>
        </row>
      </sheetData>
      <sheetData sheetId="18">
        <row r="7">
          <cell r="D7">
            <v>384.90000000000003</v>
          </cell>
          <cell r="E7">
            <v>59</v>
          </cell>
          <cell r="F7">
            <v>0</v>
          </cell>
          <cell r="G7">
            <v>323.40000000000003</v>
          </cell>
          <cell r="I7">
            <v>3882000</v>
          </cell>
        </row>
        <row r="116">
          <cell r="D116">
            <v>479</v>
          </cell>
          <cell r="E116">
            <v>73</v>
          </cell>
          <cell r="F116">
            <v>0</v>
          </cell>
          <cell r="G116">
            <v>406</v>
          </cell>
          <cell r="I116">
            <v>7664000</v>
          </cell>
        </row>
        <row r="209">
          <cell r="D209">
            <v>39</v>
          </cell>
          <cell r="E209">
            <v>3</v>
          </cell>
          <cell r="F209">
            <v>0</v>
          </cell>
          <cell r="G209">
            <v>36</v>
          </cell>
          <cell r="I209">
            <v>1630000</v>
          </cell>
        </row>
      </sheetData>
      <sheetData sheetId="19">
        <row r="7">
          <cell r="D7">
            <v>403</v>
          </cell>
          <cell r="E7">
            <v>64</v>
          </cell>
          <cell r="F7">
            <v>0</v>
          </cell>
          <cell r="G7">
            <v>339</v>
          </cell>
          <cell r="I7">
            <v>4763000</v>
          </cell>
        </row>
        <row r="85">
          <cell r="D85">
            <v>251</v>
          </cell>
          <cell r="E85">
            <v>27.5</v>
          </cell>
          <cell r="F85">
            <v>0</v>
          </cell>
          <cell r="G85">
            <v>223.5</v>
          </cell>
          <cell r="I85">
            <v>4752500</v>
          </cell>
        </row>
        <row r="145">
          <cell r="D145">
            <v>91</v>
          </cell>
          <cell r="E145">
            <v>11</v>
          </cell>
          <cell r="F145">
            <v>0</v>
          </cell>
          <cell r="G145">
            <v>80</v>
          </cell>
          <cell r="I145">
            <v>2300000</v>
          </cell>
        </row>
      </sheetData>
      <sheetData sheetId="20">
        <row r="7">
          <cell r="D7">
            <v>191</v>
          </cell>
          <cell r="E7">
            <v>20.5</v>
          </cell>
          <cell r="F7">
            <v>0</v>
          </cell>
          <cell r="G7">
            <v>170.5</v>
          </cell>
          <cell r="I7">
            <v>3695000</v>
          </cell>
        </row>
      </sheetData>
      <sheetData sheetId="21">
        <row r="7">
          <cell r="D7">
            <v>397.5</v>
          </cell>
          <cell r="E7">
            <v>62.5</v>
          </cell>
          <cell r="F7">
            <v>0</v>
          </cell>
          <cell r="G7">
            <v>335</v>
          </cell>
          <cell r="I7">
            <v>4437000</v>
          </cell>
        </row>
        <row r="90">
          <cell r="D90">
            <v>504.5</v>
          </cell>
          <cell r="E90">
            <v>73</v>
          </cell>
          <cell r="F90">
            <v>0</v>
          </cell>
          <cell r="G90">
            <v>431.5</v>
          </cell>
          <cell r="I90">
            <v>6199500</v>
          </cell>
        </row>
      </sheetData>
      <sheetData sheetId="22">
        <row r="7">
          <cell r="D7">
            <v>91</v>
          </cell>
          <cell r="E7">
            <v>6</v>
          </cell>
          <cell r="F7">
            <v>0</v>
          </cell>
          <cell r="G7">
            <v>85</v>
          </cell>
          <cell r="I7">
            <v>993000</v>
          </cell>
        </row>
      </sheetData>
      <sheetData sheetId="23">
        <row r="7">
          <cell r="D7">
            <v>82</v>
          </cell>
          <cell r="E7">
            <v>6</v>
          </cell>
          <cell r="F7">
            <v>0</v>
          </cell>
          <cell r="G7">
            <v>76</v>
          </cell>
          <cell r="I7">
            <v>887000</v>
          </cell>
        </row>
      </sheetData>
      <sheetData sheetId="24">
        <row r="7">
          <cell r="D7">
            <v>122</v>
          </cell>
          <cell r="E7">
            <v>8</v>
          </cell>
          <cell r="F7">
            <v>0</v>
          </cell>
          <cell r="G7">
            <v>114</v>
          </cell>
          <cell r="I7">
            <v>1562000</v>
          </cell>
        </row>
      </sheetData>
      <sheetData sheetId="25">
        <row r="7">
          <cell r="D7">
            <v>130.5</v>
          </cell>
          <cell r="E7">
            <v>22</v>
          </cell>
          <cell r="F7">
            <v>0</v>
          </cell>
          <cell r="G7">
            <v>108.5</v>
          </cell>
          <cell r="I7">
            <v>1966500</v>
          </cell>
        </row>
        <row r="67">
          <cell r="D67">
            <v>276.5</v>
          </cell>
          <cell r="E67">
            <v>49.5</v>
          </cell>
          <cell r="F67">
            <v>0</v>
          </cell>
          <cell r="G67">
            <v>227</v>
          </cell>
          <cell r="I67">
            <v>4429000</v>
          </cell>
        </row>
        <row r="128">
          <cell r="D128">
            <v>37</v>
          </cell>
          <cell r="E128">
            <v>1</v>
          </cell>
          <cell r="F128">
            <v>0</v>
          </cell>
          <cell r="G128">
            <v>36</v>
          </cell>
          <cell r="I128">
            <v>1545000</v>
          </cell>
        </row>
      </sheetData>
      <sheetData sheetId="26">
        <row r="7">
          <cell r="D7">
            <v>188.5</v>
          </cell>
          <cell r="E7">
            <v>27.5</v>
          </cell>
          <cell r="F7">
            <v>0</v>
          </cell>
          <cell r="G7">
            <v>161</v>
          </cell>
          <cell r="I7">
            <v>2004500</v>
          </cell>
        </row>
        <row r="51">
          <cell r="D51">
            <v>124</v>
          </cell>
          <cell r="E51">
            <v>24</v>
          </cell>
          <cell r="F51">
            <v>0</v>
          </cell>
          <cell r="G51">
            <v>100</v>
          </cell>
          <cell r="I51">
            <v>1788000</v>
          </cell>
        </row>
        <row r="81">
          <cell r="D81">
            <v>18</v>
          </cell>
          <cell r="E81">
            <v>3</v>
          </cell>
          <cell r="F81">
            <v>0</v>
          </cell>
          <cell r="G81">
            <v>15</v>
          </cell>
          <cell r="I81">
            <v>405000</v>
          </cell>
        </row>
      </sheetData>
      <sheetData sheetId="27">
        <row r="7">
          <cell r="D7">
            <v>76</v>
          </cell>
          <cell r="E7">
            <v>9</v>
          </cell>
          <cell r="F7">
            <v>0</v>
          </cell>
          <cell r="G7">
            <v>67</v>
          </cell>
          <cell r="I7">
            <v>710000</v>
          </cell>
        </row>
        <row r="36">
          <cell r="D36">
            <v>124</v>
          </cell>
          <cell r="E36">
            <v>24</v>
          </cell>
          <cell r="F36">
            <v>0</v>
          </cell>
          <cell r="G36">
            <v>100</v>
          </cell>
          <cell r="I36">
            <v>1788000</v>
          </cell>
        </row>
        <row r="66">
          <cell r="D66">
            <v>18</v>
          </cell>
          <cell r="E66">
            <v>3</v>
          </cell>
          <cell r="F66">
            <v>0</v>
          </cell>
          <cell r="G66">
            <v>15</v>
          </cell>
          <cell r="I66">
            <v>405000</v>
          </cell>
        </row>
      </sheetData>
      <sheetData sheetId="28">
        <row r="7">
          <cell r="D7">
            <v>99</v>
          </cell>
          <cell r="E7">
            <v>5</v>
          </cell>
          <cell r="F7">
            <v>0</v>
          </cell>
          <cell r="G7">
            <v>94</v>
          </cell>
          <cell r="I7">
            <v>1519000</v>
          </cell>
        </row>
      </sheetData>
      <sheetData sheetId="29">
        <row r="7">
          <cell r="D7">
            <v>85</v>
          </cell>
          <cell r="E7">
            <v>3</v>
          </cell>
          <cell r="F7">
            <v>0</v>
          </cell>
          <cell r="G7">
            <v>82</v>
          </cell>
          <cell r="I7">
            <v>1116000</v>
          </cell>
        </row>
      </sheetData>
      <sheetData sheetId="30">
        <row r="7">
          <cell r="D7">
            <v>76</v>
          </cell>
          <cell r="E7">
            <v>8</v>
          </cell>
          <cell r="F7">
            <v>0</v>
          </cell>
          <cell r="G7">
            <v>68</v>
          </cell>
          <cell r="I7">
            <v>1083000</v>
          </cell>
        </row>
      </sheetData>
      <sheetData sheetId="31">
        <row r="7">
          <cell r="D7">
            <v>49</v>
          </cell>
          <cell r="E7">
            <v>10</v>
          </cell>
          <cell r="F7">
            <v>0</v>
          </cell>
          <cell r="G7">
            <v>39</v>
          </cell>
          <cell r="I7">
            <v>632000</v>
          </cell>
        </row>
      </sheetData>
      <sheetData sheetId="32">
        <row r="7">
          <cell r="D7">
            <v>340.1</v>
          </cell>
          <cell r="E7">
            <v>53.5</v>
          </cell>
          <cell r="F7">
            <v>0</v>
          </cell>
          <cell r="G7">
            <v>286.60000000000002</v>
          </cell>
          <cell r="I7">
            <v>3815000</v>
          </cell>
        </row>
      </sheetData>
      <sheetData sheetId="33">
        <row r="7">
          <cell r="D7">
            <v>76</v>
          </cell>
          <cell r="E7">
            <v>4</v>
          </cell>
          <cell r="F7">
            <v>0</v>
          </cell>
          <cell r="G7">
            <v>72</v>
          </cell>
          <cell r="I7">
            <v>870000</v>
          </cell>
        </row>
      </sheetData>
      <sheetData sheetId="34"/>
      <sheetData sheetId="35">
        <row r="7">
          <cell r="D7">
            <v>106</v>
          </cell>
          <cell r="E7">
            <v>8</v>
          </cell>
          <cell r="F7">
            <v>0</v>
          </cell>
          <cell r="G7">
            <v>98</v>
          </cell>
          <cell r="I7">
            <v>1298000</v>
          </cell>
        </row>
      </sheetData>
      <sheetData sheetId="36">
        <row r="7">
          <cell r="D7">
            <v>78.599999999999994</v>
          </cell>
          <cell r="E7">
            <v>17.600000000000001</v>
          </cell>
          <cell r="F7">
            <v>0</v>
          </cell>
          <cell r="G7">
            <v>61</v>
          </cell>
          <cell r="I7">
            <v>1193000</v>
          </cell>
        </row>
        <row r="42">
          <cell r="D42">
            <v>207.5</v>
          </cell>
          <cell r="E42">
            <v>29</v>
          </cell>
          <cell r="F42">
            <v>0</v>
          </cell>
          <cell r="G42">
            <v>178.5</v>
          </cell>
          <cell r="I42">
            <v>2739500</v>
          </cell>
        </row>
        <row r="87">
          <cell r="D87">
            <v>25</v>
          </cell>
          <cell r="E87">
            <v>2</v>
          </cell>
          <cell r="F87">
            <v>0</v>
          </cell>
          <cell r="G87">
            <v>23</v>
          </cell>
          <cell r="I87">
            <v>1150000</v>
          </cell>
        </row>
      </sheetData>
      <sheetData sheetId="37">
        <row r="7">
          <cell r="D7">
            <v>124</v>
          </cell>
          <cell r="E7">
            <v>6</v>
          </cell>
          <cell r="F7">
            <v>0</v>
          </cell>
          <cell r="G7">
            <v>118</v>
          </cell>
          <cell r="I7">
            <v>3314000</v>
          </cell>
        </row>
        <row r="37">
          <cell r="D37">
            <v>14</v>
          </cell>
          <cell r="E37">
            <v>4</v>
          </cell>
          <cell r="F37">
            <v>0</v>
          </cell>
          <cell r="G37">
            <v>10</v>
          </cell>
          <cell r="I37">
            <v>255000</v>
          </cell>
        </row>
      </sheetData>
      <sheetData sheetId="38">
        <row r="7">
          <cell r="D7">
            <v>285</v>
          </cell>
          <cell r="E7">
            <v>42.5</v>
          </cell>
          <cell r="F7">
            <v>0</v>
          </cell>
          <cell r="I7">
            <v>2754500</v>
          </cell>
        </row>
        <row r="8">
          <cell r="G8">
            <v>183</v>
          </cell>
        </row>
      </sheetData>
      <sheetData sheetId="39">
        <row r="7">
          <cell r="D7">
            <v>46.5</v>
          </cell>
          <cell r="E7">
            <v>7</v>
          </cell>
          <cell r="F7">
            <v>0</v>
          </cell>
          <cell r="G7">
            <v>39.5</v>
          </cell>
          <cell r="I7">
            <v>533500</v>
          </cell>
        </row>
      </sheetData>
      <sheetData sheetId="40">
        <row r="7">
          <cell r="D7">
            <v>62</v>
          </cell>
          <cell r="E7">
            <v>6</v>
          </cell>
          <cell r="F7">
            <v>0</v>
          </cell>
          <cell r="G7">
            <v>56</v>
          </cell>
          <cell r="I7">
            <v>632000</v>
          </cell>
        </row>
      </sheetData>
      <sheetData sheetId="41">
        <row r="7">
          <cell r="D7">
            <v>70</v>
          </cell>
          <cell r="E7">
            <v>3</v>
          </cell>
          <cell r="F7">
            <v>0</v>
          </cell>
          <cell r="G7">
            <v>67</v>
          </cell>
          <cell r="I7">
            <v>727000</v>
          </cell>
        </row>
      </sheetData>
      <sheetData sheetId="42">
        <row r="7">
          <cell r="D7">
            <v>331</v>
          </cell>
          <cell r="E7">
            <v>37.6</v>
          </cell>
          <cell r="G7">
            <v>293.39999999999998</v>
          </cell>
          <cell r="I7">
            <v>3582500</v>
          </cell>
        </row>
        <row r="8">
          <cell r="F8">
            <v>0</v>
          </cell>
        </row>
        <row r="92">
          <cell r="D92">
            <v>315</v>
          </cell>
          <cell r="E92">
            <v>47</v>
          </cell>
          <cell r="F92">
            <v>0</v>
          </cell>
          <cell r="G92">
            <v>268</v>
          </cell>
          <cell r="I92">
            <v>5773000</v>
          </cell>
        </row>
        <row r="172">
          <cell r="D172">
            <v>16</v>
          </cell>
          <cell r="E172">
            <v>1</v>
          </cell>
          <cell r="F172">
            <v>0</v>
          </cell>
          <cell r="G172">
            <v>15</v>
          </cell>
          <cell r="I172">
            <v>345000</v>
          </cell>
        </row>
      </sheetData>
      <sheetData sheetId="43">
        <row r="7">
          <cell r="D7">
            <v>80</v>
          </cell>
          <cell r="E7">
            <v>5</v>
          </cell>
          <cell r="F7">
            <v>0</v>
          </cell>
          <cell r="G7">
            <v>75</v>
          </cell>
          <cell r="I7">
            <v>1266000</v>
          </cell>
        </row>
      </sheetData>
      <sheetData sheetId="44">
        <row r="7">
          <cell r="D7">
            <v>165.5</v>
          </cell>
          <cell r="E7">
            <v>8</v>
          </cell>
          <cell r="F7">
            <v>0</v>
          </cell>
          <cell r="G7">
            <v>157.5</v>
          </cell>
          <cell r="I7">
            <v>2102000</v>
          </cell>
        </row>
      </sheetData>
      <sheetData sheetId="45">
        <row r="7">
          <cell r="D7">
            <v>190.2</v>
          </cell>
          <cell r="E7">
            <v>29.7</v>
          </cell>
          <cell r="F7">
            <v>0</v>
          </cell>
          <cell r="G7">
            <v>160.5</v>
          </cell>
          <cell r="I7">
            <v>2295500</v>
          </cell>
        </row>
        <row r="73">
          <cell r="D73">
            <v>652</v>
          </cell>
          <cell r="E73">
            <v>125</v>
          </cell>
          <cell r="F73">
            <v>0</v>
          </cell>
          <cell r="G73">
            <v>527</v>
          </cell>
          <cell r="I73">
            <v>9162000</v>
          </cell>
        </row>
        <row r="182">
          <cell r="D182">
            <v>54</v>
          </cell>
          <cell r="E182">
            <v>4</v>
          </cell>
          <cell r="F182">
            <v>0</v>
          </cell>
          <cell r="G182">
            <v>50</v>
          </cell>
          <cell r="I182">
            <v>1975000</v>
          </cell>
        </row>
      </sheetData>
      <sheetData sheetId="46">
        <row r="7">
          <cell r="D7">
            <v>64</v>
          </cell>
          <cell r="E7">
            <v>8</v>
          </cell>
          <cell r="G7">
            <v>56</v>
          </cell>
          <cell r="I7">
            <v>744000</v>
          </cell>
        </row>
      </sheetData>
      <sheetData sheetId="47">
        <row r="7">
          <cell r="D7">
            <v>39.5</v>
          </cell>
          <cell r="E7">
            <v>8</v>
          </cell>
          <cell r="F7">
            <v>0</v>
          </cell>
          <cell r="G7">
            <v>31.5</v>
          </cell>
          <cell r="I7">
            <v>520500</v>
          </cell>
        </row>
      </sheetData>
      <sheetData sheetId="48">
        <row r="7">
          <cell r="D7">
            <v>110</v>
          </cell>
          <cell r="E7">
            <v>7</v>
          </cell>
          <cell r="F7">
            <v>0</v>
          </cell>
          <cell r="G7">
            <v>103</v>
          </cell>
          <cell r="I7">
            <v>1193000</v>
          </cell>
        </row>
      </sheetData>
      <sheetData sheetId="49">
        <row r="7">
          <cell r="D7">
            <v>159.80000000000001</v>
          </cell>
          <cell r="E7">
            <v>25.8</v>
          </cell>
          <cell r="F7">
            <v>0</v>
          </cell>
          <cell r="G7">
            <v>134</v>
          </cell>
          <cell r="I7">
            <v>2006500</v>
          </cell>
        </row>
        <row r="75">
          <cell r="D75">
            <v>137</v>
          </cell>
          <cell r="E75">
            <v>31</v>
          </cell>
          <cell r="F75">
            <v>1</v>
          </cell>
          <cell r="G75">
            <v>105</v>
          </cell>
          <cell r="I75">
            <v>1822000</v>
          </cell>
        </row>
      </sheetData>
      <sheetData sheetId="50">
        <row r="7">
          <cell r="D7">
            <v>231.5</v>
          </cell>
          <cell r="E7">
            <v>22.5</v>
          </cell>
          <cell r="F7">
            <v>0</v>
          </cell>
          <cell r="G7">
            <v>209</v>
          </cell>
          <cell r="I7">
            <v>2952500</v>
          </cell>
        </row>
        <row r="80">
          <cell r="D80">
            <v>179</v>
          </cell>
          <cell r="E80">
            <v>16</v>
          </cell>
          <cell r="F80">
            <v>0</v>
          </cell>
          <cell r="G80">
            <v>163</v>
          </cell>
          <cell r="I80">
            <v>2734000</v>
          </cell>
        </row>
        <row r="123">
          <cell r="D123">
            <v>31</v>
          </cell>
          <cell r="E123">
            <v>4</v>
          </cell>
          <cell r="F123">
            <v>0</v>
          </cell>
          <cell r="G123">
            <v>27</v>
          </cell>
          <cell r="I123">
            <v>425000</v>
          </cell>
        </row>
      </sheetData>
      <sheetData sheetId="51">
        <row r="7">
          <cell r="D7">
            <v>485</v>
          </cell>
          <cell r="E7">
            <v>67.5</v>
          </cell>
          <cell r="F7">
            <v>0</v>
          </cell>
          <cell r="G7">
            <v>417.5</v>
          </cell>
          <cell r="I7">
            <v>5318500</v>
          </cell>
        </row>
      </sheetData>
      <sheetData sheetId="52">
        <row r="7">
          <cell r="D7">
            <v>211.5</v>
          </cell>
          <cell r="E7">
            <v>26.5</v>
          </cell>
          <cell r="F7">
            <v>0</v>
          </cell>
          <cell r="G7">
            <v>185</v>
          </cell>
          <cell r="I7">
            <v>2151500</v>
          </cell>
        </row>
        <row r="48">
          <cell r="D48">
            <v>3</v>
          </cell>
          <cell r="E48">
            <v>1.5</v>
          </cell>
          <cell r="F48">
            <v>0</v>
          </cell>
          <cell r="G48">
            <v>1.5</v>
          </cell>
          <cell r="I48">
            <v>22500</v>
          </cell>
        </row>
      </sheetData>
      <sheetData sheetId="53">
        <row r="7">
          <cell r="D7">
            <v>175.4</v>
          </cell>
          <cell r="E7">
            <v>19.600000000000001</v>
          </cell>
          <cell r="F7">
            <v>0</v>
          </cell>
          <cell r="G7">
            <v>155.80000000000001</v>
          </cell>
          <cell r="I7">
            <v>2523000</v>
          </cell>
        </row>
        <row r="68">
          <cell r="D68">
            <v>136.5</v>
          </cell>
          <cell r="E68">
            <v>24</v>
          </cell>
          <cell r="F68">
            <v>0</v>
          </cell>
          <cell r="G68">
            <v>112.5</v>
          </cell>
          <cell r="I68">
            <v>1686500</v>
          </cell>
        </row>
        <row r="94">
          <cell r="D94">
            <v>27</v>
          </cell>
          <cell r="E94">
            <v>2</v>
          </cell>
          <cell r="F94">
            <v>0</v>
          </cell>
          <cell r="G94">
            <v>25</v>
          </cell>
          <cell r="I94">
            <v>1500000</v>
          </cell>
        </row>
      </sheetData>
      <sheetData sheetId="54">
        <row r="7">
          <cell r="D7">
            <v>119.3</v>
          </cell>
          <cell r="E7">
            <v>8.3000000000000007</v>
          </cell>
          <cell r="F7">
            <v>0</v>
          </cell>
          <cell r="G7">
            <v>111</v>
          </cell>
          <cell r="I7">
            <v>1912000</v>
          </cell>
        </row>
        <row r="51">
          <cell r="D51">
            <v>232</v>
          </cell>
          <cell r="E51">
            <v>37</v>
          </cell>
          <cell r="F51">
            <v>0</v>
          </cell>
          <cell r="G51">
            <v>195</v>
          </cell>
          <cell r="I51">
            <v>3675000</v>
          </cell>
        </row>
        <row r="99">
          <cell r="D99">
            <v>57</v>
          </cell>
          <cell r="E99">
            <v>8</v>
          </cell>
          <cell r="F99">
            <v>0</v>
          </cell>
          <cell r="G99">
            <v>49</v>
          </cell>
          <cell r="I99">
            <v>2175000</v>
          </cell>
        </row>
      </sheetData>
      <sheetData sheetId="55">
        <row r="7">
          <cell r="D7">
            <v>25.099999999999998</v>
          </cell>
          <cell r="E7">
            <v>1.5999999999999999</v>
          </cell>
          <cell r="F7">
            <v>0</v>
          </cell>
          <cell r="G7">
            <v>23.5</v>
          </cell>
          <cell r="I7">
            <v>887500</v>
          </cell>
        </row>
        <row r="18">
          <cell r="D18">
            <v>163</v>
          </cell>
          <cell r="E18">
            <v>9</v>
          </cell>
          <cell r="F18">
            <v>0</v>
          </cell>
          <cell r="G18">
            <v>154</v>
          </cell>
          <cell r="I18">
            <v>4875000</v>
          </cell>
        </row>
        <row r="66">
          <cell r="D66">
            <v>46</v>
          </cell>
          <cell r="E66">
            <v>2</v>
          </cell>
          <cell r="F66">
            <v>0</v>
          </cell>
          <cell r="G66">
            <v>44</v>
          </cell>
          <cell r="I66">
            <v>1140000</v>
          </cell>
        </row>
      </sheetData>
      <sheetData sheetId="56">
        <row r="7">
          <cell r="D7">
            <v>297.5</v>
          </cell>
          <cell r="E7">
            <v>45</v>
          </cell>
          <cell r="F7">
            <v>0</v>
          </cell>
          <cell r="G7">
            <v>252.5</v>
          </cell>
          <cell r="I7">
            <v>3278000</v>
          </cell>
        </row>
        <row r="94">
          <cell r="D94">
            <v>252.5</v>
          </cell>
          <cell r="E94">
            <v>41.5</v>
          </cell>
          <cell r="F94">
            <v>0</v>
          </cell>
          <cell r="G94">
            <v>211</v>
          </cell>
          <cell r="I94">
            <v>4010000</v>
          </cell>
        </row>
        <row r="148">
          <cell r="D148">
            <v>24</v>
          </cell>
          <cell r="E148">
            <v>4</v>
          </cell>
          <cell r="F148">
            <v>0</v>
          </cell>
          <cell r="G148">
            <v>20</v>
          </cell>
          <cell r="I148">
            <v>565000</v>
          </cell>
        </row>
      </sheetData>
      <sheetData sheetId="57">
        <row r="7">
          <cell r="D7">
            <v>257.5</v>
          </cell>
          <cell r="E7">
            <v>44</v>
          </cell>
          <cell r="F7">
            <v>0</v>
          </cell>
          <cell r="G7">
            <v>213.5</v>
          </cell>
          <cell r="I7">
            <v>4370000</v>
          </cell>
        </row>
        <row r="59">
          <cell r="D59">
            <v>78</v>
          </cell>
          <cell r="E59">
            <v>5</v>
          </cell>
          <cell r="F59">
            <v>0</v>
          </cell>
          <cell r="G59">
            <v>73</v>
          </cell>
          <cell r="I59">
            <v>2330000</v>
          </cell>
        </row>
      </sheetData>
      <sheetData sheetId="58">
        <row r="7">
          <cell r="D7">
            <v>39.4</v>
          </cell>
          <cell r="E7">
            <v>13.4</v>
          </cell>
          <cell r="F7">
            <v>0</v>
          </cell>
          <cell r="G7">
            <v>26</v>
          </cell>
          <cell r="I7">
            <v>567000</v>
          </cell>
        </row>
        <row r="31">
          <cell r="D31">
            <v>48</v>
          </cell>
          <cell r="E31">
            <v>16</v>
          </cell>
          <cell r="F31">
            <v>0</v>
          </cell>
          <cell r="G31">
            <v>32</v>
          </cell>
          <cell r="I31">
            <v>550000</v>
          </cell>
        </row>
      </sheetData>
      <sheetData sheetId="59">
        <row r="7">
          <cell r="D7">
            <v>146.5</v>
          </cell>
          <cell r="E7">
            <v>41.5</v>
          </cell>
          <cell r="F7">
            <v>0</v>
          </cell>
          <cell r="G7">
            <v>105</v>
          </cell>
          <cell r="I7">
            <v>1016000</v>
          </cell>
        </row>
        <row r="65">
          <cell r="D65">
            <v>156</v>
          </cell>
          <cell r="E65">
            <v>21</v>
          </cell>
          <cell r="F65">
            <v>0</v>
          </cell>
          <cell r="G65">
            <v>135</v>
          </cell>
          <cell r="I65">
            <v>1805000</v>
          </cell>
        </row>
        <row r="101">
          <cell r="D101">
            <v>57</v>
          </cell>
          <cell r="E101">
            <v>8</v>
          </cell>
          <cell r="F101">
            <v>0</v>
          </cell>
          <cell r="G101">
            <v>49</v>
          </cell>
          <cell r="I101">
            <v>2175000</v>
          </cell>
        </row>
      </sheetData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ha+Ouan.1"/>
      <sheetName val="Bouaphan+Sengchan.2"/>
      <sheetName val="My+To.3"/>
      <sheetName val="Somdy+May.4"/>
      <sheetName val="Mrs One.5"/>
      <sheetName val="Nio+Thone.6"/>
      <sheetName val="King+Mone.7"/>
      <sheetName val="Koun+Bunma.8"/>
      <sheetName val="Chan+Vay.9"/>
      <sheetName val="Sone+May.10"/>
      <sheetName val="Mrs Pan.11"/>
      <sheetName val="Souk+Phone.12"/>
      <sheetName val="Song+Pheng.13"/>
      <sheetName val="Sombat+Noy.14"/>
      <sheetName val="Sak+Van.15"/>
      <sheetName val="Xay+Phaeng.16"/>
      <sheetName val="Bath+Do.17"/>
      <sheetName val="Tun+Souk.18"/>
      <sheetName val="Thit Ma+Phan.19"/>
      <sheetName val="Bouaphan+Sengchan.20"/>
      <sheetName val="Phone+Mone.21"/>
      <sheetName val="Phut+Lae.22"/>
      <sheetName val="My+My.23"/>
      <sheetName val="Mynong+To.24"/>
      <sheetName val="Meut+Tang.25"/>
      <sheetName val="Lun+Phay.26"/>
      <sheetName val="Vang+Noy.27"/>
      <sheetName val="Viengxay+Phumy.28"/>
      <sheetName val="Mr La.29"/>
      <sheetName val="Noseng+Chanthalay.30"/>
      <sheetName val="Ay+Tadam.31"/>
      <sheetName val="Ounheuan+One.32"/>
      <sheetName val="Onekeo+Nio.33"/>
      <sheetName val="Pheng+Kham.34"/>
      <sheetName val="Phet+Sing.35"/>
      <sheetName val="Phet+May.36"/>
      <sheetName val="Heuan+Xao.37"/>
      <sheetName val="Kenchan+Koud.38"/>
      <sheetName val="Keo+Chit.39"/>
      <sheetName val="Lae+Khamdeng.40"/>
      <sheetName val="Ham+Peung.41"/>
      <sheetName val="Som+Kham.42"/>
      <sheetName val="Xay+Thongchan.43"/>
      <sheetName val="Thay+Bay.44"/>
      <sheetName val="Yay+Lae.45"/>
      <sheetName val="Som+Kham.46"/>
      <sheetName val="Yang+My.47"/>
      <sheetName val="Tuy+Chan.48"/>
      <sheetName val="Ping+Yiem.49"/>
      <sheetName val="Mrs Van.50"/>
      <sheetName val="Keo+Chit.51"/>
      <sheetName val="Mrs Bang.52 "/>
      <sheetName val="Mrs Phou. 53"/>
      <sheetName val="Mrs Phone. 54"/>
      <sheetName val="Mrs One.55"/>
      <sheetName val="Mrs Leck. 56"/>
      <sheetName val="Mrs Xia.57"/>
      <sheetName val="Pome+May. 58"/>
      <sheetName val="Total"/>
      <sheetName val="Sheet2"/>
    </sheetNames>
    <sheetDataSet>
      <sheetData sheetId="0">
        <row r="7">
          <cell r="D7">
            <v>8.1999999999999993</v>
          </cell>
          <cell r="E7">
            <v>5</v>
          </cell>
          <cell r="F7">
            <v>0</v>
          </cell>
          <cell r="G7">
            <v>3.2</v>
          </cell>
          <cell r="I7">
            <v>71000</v>
          </cell>
        </row>
        <row r="25">
          <cell r="D25">
            <v>1.2</v>
          </cell>
          <cell r="E25">
            <v>1.2</v>
          </cell>
          <cell r="F25">
            <v>0</v>
          </cell>
          <cell r="G25">
            <v>0</v>
          </cell>
          <cell r="I25">
            <v>0</v>
          </cell>
        </row>
      </sheetData>
      <sheetData sheetId="1">
        <row r="7">
          <cell r="D7">
            <v>7.8</v>
          </cell>
          <cell r="E7">
            <v>1.6</v>
          </cell>
          <cell r="F7">
            <v>0</v>
          </cell>
          <cell r="G7">
            <v>6.2</v>
          </cell>
          <cell r="I7">
            <v>175000</v>
          </cell>
        </row>
        <row r="22">
          <cell r="D22">
            <v>47.7</v>
          </cell>
          <cell r="E22">
            <v>1.5</v>
          </cell>
          <cell r="F22">
            <v>0</v>
          </cell>
          <cell r="G22">
            <v>46.2</v>
          </cell>
          <cell r="I22">
            <v>1636000</v>
          </cell>
        </row>
      </sheetData>
      <sheetData sheetId="2">
        <row r="7">
          <cell r="D7">
            <v>114.29999999999998</v>
          </cell>
          <cell r="E7">
            <v>10.5</v>
          </cell>
          <cell r="F7">
            <v>0</v>
          </cell>
          <cell r="G7">
            <v>103.80000000000001</v>
          </cell>
          <cell r="I7">
            <v>2768000</v>
          </cell>
        </row>
        <row r="80">
          <cell r="D80">
            <v>144.29999999999998</v>
          </cell>
          <cell r="E80">
            <v>10.299999999999999</v>
          </cell>
          <cell r="F80">
            <v>0</v>
          </cell>
          <cell r="G80">
            <v>134</v>
          </cell>
          <cell r="I80">
            <v>4613100</v>
          </cell>
        </row>
        <row r="188">
          <cell r="D188">
            <v>1.6</v>
          </cell>
          <cell r="E188">
            <v>0</v>
          </cell>
          <cell r="F188">
            <v>0</v>
          </cell>
          <cell r="G188">
            <v>1.6</v>
          </cell>
          <cell r="I188">
            <v>56000</v>
          </cell>
        </row>
      </sheetData>
      <sheetData sheetId="3">
        <row r="7">
          <cell r="D7">
            <v>20.100000000000001</v>
          </cell>
          <cell r="E7">
            <v>14.4</v>
          </cell>
          <cell r="F7">
            <v>0</v>
          </cell>
          <cell r="G7">
            <v>5.7000000000000011</v>
          </cell>
          <cell r="I7">
            <v>172000</v>
          </cell>
        </row>
        <row r="40">
          <cell r="D40">
            <v>60.1</v>
          </cell>
          <cell r="E40">
            <v>9.4</v>
          </cell>
          <cell r="F40">
            <v>0</v>
          </cell>
          <cell r="G40">
            <v>50.7</v>
          </cell>
          <cell r="I40">
            <v>1019000</v>
          </cell>
        </row>
      </sheetData>
      <sheetData sheetId="4">
        <row r="7">
          <cell r="D7">
            <v>6.5</v>
          </cell>
          <cell r="E7">
            <v>3.3</v>
          </cell>
          <cell r="F7">
            <v>0</v>
          </cell>
          <cell r="G7">
            <v>3.2</v>
          </cell>
          <cell r="I7">
            <v>70000</v>
          </cell>
        </row>
        <row r="17">
          <cell r="D17">
            <v>8.1999999999999993</v>
          </cell>
          <cell r="E17">
            <v>5</v>
          </cell>
          <cell r="I17">
            <v>75000</v>
          </cell>
        </row>
        <row r="35">
          <cell r="D35">
            <v>1.2</v>
          </cell>
          <cell r="E35">
            <v>1.2</v>
          </cell>
          <cell r="F35">
            <v>0</v>
          </cell>
          <cell r="G35">
            <v>0</v>
          </cell>
          <cell r="I35">
            <v>0</v>
          </cell>
        </row>
      </sheetData>
      <sheetData sheetId="5">
        <row r="7">
          <cell r="D7">
            <v>13</v>
          </cell>
          <cell r="E7">
            <v>7.9</v>
          </cell>
          <cell r="F7">
            <v>0</v>
          </cell>
          <cell r="G7">
            <v>5.0999999999999996</v>
          </cell>
          <cell r="I7">
            <v>133500</v>
          </cell>
        </row>
        <row r="32">
          <cell r="D32">
            <v>1.3</v>
          </cell>
          <cell r="E32">
            <v>1.3</v>
          </cell>
          <cell r="F32">
            <v>0</v>
          </cell>
          <cell r="G32">
            <v>0</v>
          </cell>
          <cell r="I32">
            <v>0</v>
          </cell>
        </row>
      </sheetData>
      <sheetData sheetId="6">
        <row r="7">
          <cell r="D7">
            <v>27.799999999999997</v>
          </cell>
          <cell r="E7">
            <v>2.2999999999999998</v>
          </cell>
          <cell r="F7">
            <v>0</v>
          </cell>
          <cell r="G7">
            <v>25.5</v>
          </cell>
          <cell r="I7">
            <v>760800</v>
          </cell>
        </row>
      </sheetData>
      <sheetData sheetId="7">
        <row r="7">
          <cell r="D7">
            <v>14.299999999999999</v>
          </cell>
          <cell r="E7">
            <v>8.6999999999999993</v>
          </cell>
          <cell r="F7">
            <v>0</v>
          </cell>
          <cell r="G7">
            <v>5.6</v>
          </cell>
          <cell r="I7">
            <v>150400</v>
          </cell>
        </row>
        <row r="33">
          <cell r="D33">
            <v>26.9</v>
          </cell>
          <cell r="E33">
            <v>18.7</v>
          </cell>
          <cell r="F33">
            <v>0</v>
          </cell>
          <cell r="G33">
            <v>8.1999999999999993</v>
          </cell>
          <cell r="I33">
            <v>212000</v>
          </cell>
        </row>
      </sheetData>
      <sheetData sheetId="8">
        <row r="7">
          <cell r="D7">
            <v>8.6999999999999993</v>
          </cell>
          <cell r="E7">
            <v>4</v>
          </cell>
          <cell r="F7">
            <v>0</v>
          </cell>
          <cell r="G7">
            <v>4.6999999999999993</v>
          </cell>
          <cell r="I7">
            <v>70200</v>
          </cell>
        </row>
      </sheetData>
      <sheetData sheetId="9">
        <row r="7">
          <cell r="D7">
            <v>18.899999999999999</v>
          </cell>
          <cell r="E7">
            <v>3.3</v>
          </cell>
          <cell r="F7">
            <v>0</v>
          </cell>
          <cell r="G7">
            <v>15.6</v>
          </cell>
          <cell r="I7">
            <v>413000</v>
          </cell>
        </row>
      </sheetData>
      <sheetData sheetId="10">
        <row r="7">
          <cell r="D7">
            <v>11.400000000000002</v>
          </cell>
          <cell r="E7">
            <v>2.6</v>
          </cell>
          <cell r="F7">
            <v>0</v>
          </cell>
          <cell r="G7">
            <v>8.7999999999999989</v>
          </cell>
          <cell r="I7">
            <v>369600</v>
          </cell>
        </row>
      </sheetData>
      <sheetData sheetId="11">
        <row r="7">
          <cell r="D7">
            <v>7.9000000000000012</v>
          </cell>
          <cell r="E7">
            <v>3.0999999999999996</v>
          </cell>
          <cell r="F7">
            <v>0</v>
          </cell>
          <cell r="G7">
            <v>4.8</v>
          </cell>
          <cell r="I7">
            <v>118400</v>
          </cell>
        </row>
        <row r="24">
          <cell r="D24">
            <v>21.6</v>
          </cell>
          <cell r="E24">
            <v>11</v>
          </cell>
          <cell r="F24">
            <v>0</v>
          </cell>
          <cell r="G24">
            <v>10.6</v>
          </cell>
          <cell r="I24">
            <v>363500</v>
          </cell>
        </row>
        <row r="51">
          <cell r="D51">
            <v>0.9</v>
          </cell>
          <cell r="E51">
            <v>0.9</v>
          </cell>
          <cell r="F51">
            <v>0</v>
          </cell>
          <cell r="G51">
            <v>0</v>
          </cell>
          <cell r="I51">
            <v>0</v>
          </cell>
        </row>
      </sheetData>
      <sheetData sheetId="12">
        <row r="7">
          <cell r="D7">
            <v>73.3</v>
          </cell>
          <cell r="E7">
            <v>6.2</v>
          </cell>
          <cell r="F7">
            <v>0</v>
          </cell>
          <cell r="G7">
            <v>67.099999999999994</v>
          </cell>
          <cell r="I7">
            <v>1799300</v>
          </cell>
        </row>
        <row r="53">
          <cell r="D53">
            <v>29.900000000000002</v>
          </cell>
          <cell r="E53">
            <v>7.6999999999999993</v>
          </cell>
          <cell r="F53">
            <v>0</v>
          </cell>
          <cell r="G53">
            <v>22.2</v>
          </cell>
          <cell r="I53">
            <v>520500</v>
          </cell>
        </row>
        <row r="87">
          <cell r="D87">
            <v>1</v>
          </cell>
          <cell r="E87">
            <v>0</v>
          </cell>
          <cell r="F87">
            <v>0</v>
          </cell>
          <cell r="G87">
            <v>1</v>
          </cell>
          <cell r="I87">
            <v>25000</v>
          </cell>
        </row>
      </sheetData>
      <sheetData sheetId="13">
        <row r="7">
          <cell r="D7">
            <v>12.799999999999999</v>
          </cell>
          <cell r="E7">
            <v>0</v>
          </cell>
          <cell r="F7">
            <v>0</v>
          </cell>
          <cell r="G7">
            <v>12.799999999999999</v>
          </cell>
          <cell r="I7">
            <v>244000</v>
          </cell>
        </row>
      </sheetData>
      <sheetData sheetId="14">
        <row r="7">
          <cell r="D7">
            <v>13</v>
          </cell>
          <cell r="E7">
            <v>7.2</v>
          </cell>
          <cell r="F7">
            <v>0</v>
          </cell>
          <cell r="G7">
            <v>5.8000000000000007</v>
          </cell>
          <cell r="I7">
            <v>146400</v>
          </cell>
        </row>
        <row r="25">
          <cell r="D25">
            <v>4</v>
          </cell>
          <cell r="E25">
            <v>4</v>
          </cell>
          <cell r="F25">
            <v>0</v>
          </cell>
          <cell r="G25">
            <v>0</v>
          </cell>
          <cell r="I25">
            <v>0</v>
          </cell>
        </row>
      </sheetData>
      <sheetData sheetId="15">
        <row r="7">
          <cell r="D7">
            <v>36.199999999999996</v>
          </cell>
          <cell r="E7">
            <v>6.9</v>
          </cell>
          <cell r="F7">
            <v>0</v>
          </cell>
          <cell r="G7">
            <v>29.299999999999997</v>
          </cell>
          <cell r="I7">
            <v>842100</v>
          </cell>
        </row>
        <row r="54">
          <cell r="D54">
            <v>55.5</v>
          </cell>
          <cell r="E54">
            <v>6.5</v>
          </cell>
          <cell r="F54">
            <v>0</v>
          </cell>
          <cell r="G54">
            <v>49</v>
          </cell>
          <cell r="I54">
            <v>1082000</v>
          </cell>
        </row>
        <row r="100">
          <cell r="D100">
            <v>1.6</v>
          </cell>
          <cell r="E100">
            <v>0.6</v>
          </cell>
          <cell r="F100">
            <v>0</v>
          </cell>
          <cell r="G100">
            <v>1</v>
          </cell>
          <cell r="I100">
            <v>25000</v>
          </cell>
        </row>
      </sheetData>
      <sheetData sheetId="16">
        <row r="7">
          <cell r="D7">
            <v>45.1</v>
          </cell>
          <cell r="E7">
            <v>5.0999999999999996</v>
          </cell>
          <cell r="F7">
            <v>0</v>
          </cell>
          <cell r="G7">
            <v>40</v>
          </cell>
          <cell r="I7">
            <v>1745400</v>
          </cell>
        </row>
        <row r="49">
          <cell r="D49">
            <v>5.2</v>
          </cell>
          <cell r="E49">
            <v>3.7</v>
          </cell>
          <cell r="F49">
            <v>0</v>
          </cell>
          <cell r="G49">
            <v>1.5</v>
          </cell>
          <cell r="I49">
            <v>22500</v>
          </cell>
        </row>
      </sheetData>
      <sheetData sheetId="17">
        <row r="7">
          <cell r="D7">
            <v>26.499999999999996</v>
          </cell>
          <cell r="E7">
            <v>8.2999999999999989</v>
          </cell>
          <cell r="F7">
            <v>0</v>
          </cell>
          <cell r="G7">
            <v>18.2</v>
          </cell>
          <cell r="I7">
            <v>578800</v>
          </cell>
        </row>
        <row r="42">
          <cell r="D42">
            <v>12.1</v>
          </cell>
          <cell r="E42">
            <v>8.6</v>
          </cell>
          <cell r="F42">
            <v>0</v>
          </cell>
          <cell r="G42">
            <v>3.5</v>
          </cell>
          <cell r="I42">
            <v>20000</v>
          </cell>
        </row>
        <row r="61">
          <cell r="D61">
            <v>0.6</v>
          </cell>
          <cell r="E61">
            <v>0.6</v>
          </cell>
          <cell r="F61">
            <v>0</v>
          </cell>
          <cell r="G61">
            <v>0</v>
          </cell>
          <cell r="I61">
            <v>0</v>
          </cell>
        </row>
      </sheetData>
      <sheetData sheetId="18">
        <row r="7">
          <cell r="D7">
            <v>44.7</v>
          </cell>
          <cell r="E7">
            <v>10.199999999999999</v>
          </cell>
          <cell r="F7">
            <v>0</v>
          </cell>
          <cell r="G7">
            <v>34.5</v>
          </cell>
          <cell r="I7">
            <v>948300</v>
          </cell>
        </row>
        <row r="67">
          <cell r="D67">
            <v>14.8</v>
          </cell>
          <cell r="E67">
            <v>9.1</v>
          </cell>
          <cell r="F67">
            <v>0</v>
          </cell>
          <cell r="G67">
            <v>5.7</v>
          </cell>
          <cell r="I67">
            <v>153000</v>
          </cell>
        </row>
        <row r="92">
          <cell r="D92">
            <v>1.6</v>
          </cell>
          <cell r="E92">
            <v>1.6</v>
          </cell>
          <cell r="F92">
            <v>0</v>
          </cell>
          <cell r="G92">
            <v>0</v>
          </cell>
          <cell r="I92">
            <v>0</v>
          </cell>
        </row>
      </sheetData>
      <sheetData sheetId="19">
        <row r="7">
          <cell r="D7">
            <v>7.5</v>
          </cell>
          <cell r="E7">
            <v>1.3</v>
          </cell>
          <cell r="F7">
            <v>0</v>
          </cell>
          <cell r="G7">
            <v>6.2</v>
          </cell>
          <cell r="I7">
            <v>175000</v>
          </cell>
        </row>
        <row r="20">
          <cell r="D20">
            <v>36.4</v>
          </cell>
          <cell r="E20">
            <v>5.9</v>
          </cell>
          <cell r="F20">
            <v>0</v>
          </cell>
          <cell r="G20">
            <v>30.5</v>
          </cell>
          <cell r="I20">
            <v>887500</v>
          </cell>
        </row>
        <row r="52">
          <cell r="D52">
            <v>5</v>
          </cell>
          <cell r="E52">
            <v>0</v>
          </cell>
          <cell r="F52">
            <v>0</v>
          </cell>
          <cell r="G52">
            <v>5</v>
          </cell>
          <cell r="I52">
            <v>125000</v>
          </cell>
        </row>
      </sheetData>
      <sheetData sheetId="20">
        <row r="7">
          <cell r="D7">
            <v>46.9</v>
          </cell>
          <cell r="E7">
            <v>5.6999999999999993</v>
          </cell>
          <cell r="F7">
            <v>0</v>
          </cell>
          <cell r="G7">
            <v>41.199999999999996</v>
          </cell>
          <cell r="I7">
            <v>1118500</v>
          </cell>
        </row>
        <row r="46">
          <cell r="D46">
            <v>41.2</v>
          </cell>
          <cell r="E46">
            <v>19.8</v>
          </cell>
          <cell r="F46">
            <v>0</v>
          </cell>
          <cell r="G46">
            <v>21.4</v>
          </cell>
          <cell r="I46">
            <v>684000</v>
          </cell>
        </row>
        <row r="74">
          <cell r="D74">
            <v>1.4</v>
          </cell>
          <cell r="E74">
            <v>1.4</v>
          </cell>
          <cell r="F74">
            <v>0</v>
          </cell>
          <cell r="G74">
            <v>0</v>
          </cell>
          <cell r="I74">
            <v>0</v>
          </cell>
        </row>
      </sheetData>
      <sheetData sheetId="21">
        <row r="7">
          <cell r="D7">
            <v>11.5</v>
          </cell>
          <cell r="E7">
            <v>4.9000000000000004</v>
          </cell>
          <cell r="F7">
            <v>0</v>
          </cell>
          <cell r="G7">
            <v>6.6</v>
          </cell>
          <cell r="I7">
            <v>142200</v>
          </cell>
        </row>
        <row r="30">
          <cell r="D30">
            <v>14</v>
          </cell>
          <cell r="E30">
            <v>14</v>
          </cell>
          <cell r="F30">
            <v>0</v>
          </cell>
          <cell r="G30">
            <v>0</v>
          </cell>
          <cell r="I30">
            <v>0</v>
          </cell>
        </row>
      </sheetData>
      <sheetData sheetId="22">
        <row r="7">
          <cell r="D7">
            <v>14.6</v>
          </cell>
          <cell r="E7">
            <v>6.8</v>
          </cell>
          <cell r="F7">
            <v>0</v>
          </cell>
          <cell r="G7">
            <v>7.8</v>
          </cell>
          <cell r="I7">
            <v>248000</v>
          </cell>
        </row>
        <row r="27">
          <cell r="D27">
            <v>42.2</v>
          </cell>
          <cell r="E27">
            <v>17.7</v>
          </cell>
          <cell r="F27">
            <v>0</v>
          </cell>
          <cell r="G27">
            <v>24.5</v>
          </cell>
          <cell r="I27">
            <v>390000</v>
          </cell>
        </row>
        <row r="53">
          <cell r="D53">
            <v>1.4</v>
          </cell>
          <cell r="E53">
            <v>1.4</v>
          </cell>
          <cell r="F53">
            <v>0</v>
          </cell>
          <cell r="G53">
            <v>0</v>
          </cell>
          <cell r="I53">
            <v>0</v>
          </cell>
        </row>
      </sheetData>
      <sheetData sheetId="23">
        <row r="7">
          <cell r="D7">
            <v>114.29999999999998</v>
          </cell>
          <cell r="E7">
            <v>10.5</v>
          </cell>
          <cell r="F7">
            <v>0</v>
          </cell>
          <cell r="G7">
            <v>103.80000000000001</v>
          </cell>
          <cell r="I7">
            <v>2768000</v>
          </cell>
        </row>
        <row r="80">
          <cell r="D80">
            <v>19.3</v>
          </cell>
          <cell r="E80">
            <v>5</v>
          </cell>
          <cell r="F80">
            <v>0</v>
          </cell>
          <cell r="G80">
            <v>14.3</v>
          </cell>
          <cell r="I80">
            <v>480500</v>
          </cell>
        </row>
      </sheetData>
      <sheetData sheetId="24">
        <row r="8">
          <cell r="D8">
            <v>9.2999999999999989</v>
          </cell>
          <cell r="E8">
            <v>2</v>
          </cell>
          <cell r="F8">
            <v>0</v>
          </cell>
          <cell r="G8">
            <v>7.3</v>
          </cell>
          <cell r="I8">
            <v>253550</v>
          </cell>
        </row>
        <row r="23">
          <cell r="D23">
            <v>27.5</v>
          </cell>
          <cell r="E23">
            <v>5.0999999999999996</v>
          </cell>
          <cell r="F23">
            <v>0</v>
          </cell>
          <cell r="G23">
            <v>22.4</v>
          </cell>
          <cell r="I23">
            <v>519500</v>
          </cell>
        </row>
        <row r="53">
          <cell r="D53">
            <v>1.6</v>
          </cell>
          <cell r="E53">
            <v>1.6</v>
          </cell>
          <cell r="F53">
            <v>0</v>
          </cell>
          <cell r="G53">
            <v>0</v>
          </cell>
          <cell r="I53">
            <v>0</v>
          </cell>
        </row>
      </sheetData>
      <sheetData sheetId="25">
        <row r="7">
          <cell r="D7">
            <v>10.600000000000001</v>
          </cell>
          <cell r="E7">
            <v>3.1</v>
          </cell>
          <cell r="F7">
            <v>0</v>
          </cell>
          <cell r="G7">
            <v>7.5</v>
          </cell>
          <cell r="I7">
            <v>232600</v>
          </cell>
        </row>
        <row r="23">
          <cell r="D23">
            <v>1.8</v>
          </cell>
          <cell r="E23">
            <v>1.8</v>
          </cell>
          <cell r="F23">
            <v>0</v>
          </cell>
          <cell r="G23">
            <v>0</v>
          </cell>
          <cell r="I23">
            <v>0</v>
          </cell>
        </row>
      </sheetData>
      <sheetData sheetId="26">
        <row r="7">
          <cell r="D7">
            <v>7</v>
          </cell>
          <cell r="E7">
            <v>1.7</v>
          </cell>
          <cell r="F7">
            <v>0</v>
          </cell>
          <cell r="G7">
            <v>5.3</v>
          </cell>
          <cell r="I7">
            <v>144800</v>
          </cell>
        </row>
        <row r="21">
          <cell r="D21">
            <v>9.6</v>
          </cell>
          <cell r="E21">
            <v>4</v>
          </cell>
          <cell r="F21">
            <v>0</v>
          </cell>
          <cell r="G21">
            <v>5.6</v>
          </cell>
          <cell r="I21">
            <v>116000</v>
          </cell>
        </row>
        <row r="39">
          <cell r="D39">
            <v>1.1000000000000001</v>
          </cell>
          <cell r="E39">
            <v>1.1000000000000001</v>
          </cell>
          <cell r="F39">
            <v>0</v>
          </cell>
          <cell r="G39">
            <v>0</v>
          </cell>
          <cell r="I39">
            <v>0</v>
          </cell>
        </row>
      </sheetData>
      <sheetData sheetId="27">
        <row r="7">
          <cell r="D7">
            <v>2.8</v>
          </cell>
          <cell r="E7">
            <v>2.8</v>
          </cell>
          <cell r="F7">
            <v>0</v>
          </cell>
          <cell r="G7">
            <v>0</v>
          </cell>
          <cell r="I7">
            <v>0</v>
          </cell>
        </row>
        <row r="15">
          <cell r="D15">
            <v>10.3</v>
          </cell>
          <cell r="E15">
            <v>8.8000000000000007</v>
          </cell>
          <cell r="F15">
            <v>0</v>
          </cell>
          <cell r="G15">
            <v>1.5</v>
          </cell>
          <cell r="I15">
            <v>30000</v>
          </cell>
        </row>
      </sheetData>
      <sheetData sheetId="28">
        <row r="7">
          <cell r="D7">
            <v>5.6</v>
          </cell>
          <cell r="E7">
            <v>4.9000000000000004</v>
          </cell>
          <cell r="F7">
            <v>0</v>
          </cell>
          <cell r="G7">
            <v>0.7</v>
          </cell>
          <cell r="I7">
            <v>19600</v>
          </cell>
        </row>
      </sheetData>
      <sheetData sheetId="29">
        <row r="7">
          <cell r="D7">
            <v>8.8000000000000007</v>
          </cell>
          <cell r="E7">
            <v>5.4</v>
          </cell>
          <cell r="F7">
            <v>0</v>
          </cell>
          <cell r="G7">
            <v>3.4</v>
          </cell>
          <cell r="I7">
            <v>54000</v>
          </cell>
        </row>
        <row r="27">
          <cell r="D27">
            <v>21.799999999999997</v>
          </cell>
          <cell r="E27">
            <v>17.099999999999998</v>
          </cell>
          <cell r="F27">
            <v>0</v>
          </cell>
          <cell r="G27">
            <v>4.7</v>
          </cell>
          <cell r="I27">
            <v>137000</v>
          </cell>
        </row>
        <row r="55">
          <cell r="D55">
            <v>2</v>
          </cell>
          <cell r="E55">
            <v>2</v>
          </cell>
          <cell r="F55">
            <v>0</v>
          </cell>
          <cell r="G55">
            <v>0</v>
          </cell>
          <cell r="I55">
            <v>0</v>
          </cell>
        </row>
      </sheetData>
      <sheetData sheetId="30">
        <row r="7">
          <cell r="D7">
            <v>65.2</v>
          </cell>
          <cell r="E7">
            <v>9.8000000000000007</v>
          </cell>
          <cell r="F7">
            <v>0</v>
          </cell>
          <cell r="G7">
            <v>55.4</v>
          </cell>
          <cell r="I7">
            <v>1462800</v>
          </cell>
        </row>
        <row r="73">
          <cell r="D73">
            <v>65</v>
          </cell>
          <cell r="E73">
            <v>20.100000000000001</v>
          </cell>
          <cell r="F73">
            <v>0</v>
          </cell>
          <cell r="G73">
            <v>44.9</v>
          </cell>
          <cell r="I73">
            <v>1055000</v>
          </cell>
        </row>
        <row r="114">
          <cell r="D114">
            <v>1.4</v>
          </cell>
          <cell r="E114">
            <v>1.4</v>
          </cell>
          <cell r="F114">
            <v>0</v>
          </cell>
          <cell r="G114">
            <v>0</v>
          </cell>
          <cell r="I114">
            <v>0</v>
          </cell>
        </row>
      </sheetData>
      <sheetData sheetId="31">
        <row r="7">
          <cell r="D7">
            <v>30.400000000000002</v>
          </cell>
          <cell r="E7">
            <v>8.5</v>
          </cell>
          <cell r="F7">
            <v>0</v>
          </cell>
          <cell r="G7">
            <v>21.9</v>
          </cell>
          <cell r="I7">
            <v>718350</v>
          </cell>
        </row>
        <row r="46">
          <cell r="D46">
            <v>21.599999999999998</v>
          </cell>
          <cell r="E46">
            <v>9.1</v>
          </cell>
          <cell r="F46">
            <v>0</v>
          </cell>
          <cell r="G46">
            <v>12.5</v>
          </cell>
          <cell r="I46">
            <v>381200</v>
          </cell>
        </row>
      </sheetData>
      <sheetData sheetId="32">
        <row r="7">
          <cell r="D7">
            <v>21.2</v>
          </cell>
          <cell r="E7">
            <v>5.8</v>
          </cell>
          <cell r="F7">
            <v>0</v>
          </cell>
          <cell r="G7">
            <v>15.399999999999999</v>
          </cell>
          <cell r="I7">
            <v>464000</v>
          </cell>
        </row>
        <row r="23">
          <cell r="D23">
            <v>9</v>
          </cell>
          <cell r="E23">
            <v>3.8</v>
          </cell>
          <cell r="F23">
            <v>0</v>
          </cell>
          <cell r="G23">
            <v>5.2</v>
          </cell>
          <cell r="I23">
            <v>69000</v>
          </cell>
        </row>
        <row r="34">
          <cell r="D34">
            <v>1.8</v>
          </cell>
          <cell r="E34">
            <v>1.8</v>
          </cell>
          <cell r="F34">
            <v>0</v>
          </cell>
          <cell r="G34">
            <v>0</v>
          </cell>
          <cell r="I34">
            <v>0</v>
          </cell>
        </row>
      </sheetData>
      <sheetData sheetId="33">
        <row r="7">
          <cell r="D7">
            <v>20.399999999999999</v>
          </cell>
          <cell r="E7">
            <v>2.9</v>
          </cell>
          <cell r="F7">
            <v>0</v>
          </cell>
          <cell r="G7">
            <v>17.5</v>
          </cell>
          <cell r="I7">
            <v>584400</v>
          </cell>
        </row>
        <row r="30">
          <cell r="D30">
            <v>20.700000000000003</v>
          </cell>
          <cell r="E30">
            <v>11.1</v>
          </cell>
          <cell r="F30">
            <v>0</v>
          </cell>
          <cell r="G30">
            <v>9.6</v>
          </cell>
          <cell r="I30">
            <v>242000</v>
          </cell>
        </row>
        <row r="64">
          <cell r="D64">
            <v>5</v>
          </cell>
          <cell r="E64">
            <v>4</v>
          </cell>
          <cell r="F64">
            <v>0</v>
          </cell>
          <cell r="G64">
            <v>1</v>
          </cell>
          <cell r="I64">
            <v>15000</v>
          </cell>
        </row>
      </sheetData>
      <sheetData sheetId="34">
        <row r="7">
          <cell r="D7">
            <v>21.7</v>
          </cell>
          <cell r="E7">
            <v>11.100000000000001</v>
          </cell>
          <cell r="F7">
            <v>0</v>
          </cell>
          <cell r="G7">
            <v>10.600000000000001</v>
          </cell>
          <cell r="I7">
            <v>393600</v>
          </cell>
        </row>
        <row r="42">
          <cell r="D42">
            <v>63.1</v>
          </cell>
          <cell r="E42">
            <v>20.900000000000002</v>
          </cell>
          <cell r="F42">
            <v>0</v>
          </cell>
          <cell r="G42">
            <v>42.2</v>
          </cell>
          <cell r="I42">
            <v>1274500</v>
          </cell>
        </row>
      </sheetData>
      <sheetData sheetId="35">
        <row r="7">
          <cell r="D7">
            <v>48.3</v>
          </cell>
          <cell r="E7">
            <v>9.1</v>
          </cell>
          <cell r="F7">
            <v>0</v>
          </cell>
          <cell r="G7">
            <v>39.200000000000003</v>
          </cell>
          <cell r="I7">
            <v>1985600</v>
          </cell>
        </row>
        <row r="51">
          <cell r="D51">
            <v>48.3</v>
          </cell>
          <cell r="E51">
            <v>12.5</v>
          </cell>
          <cell r="F51">
            <v>0</v>
          </cell>
          <cell r="G51">
            <v>35.799999999999997</v>
          </cell>
          <cell r="I51">
            <v>868000</v>
          </cell>
        </row>
        <row r="82">
          <cell r="D82">
            <v>1.6</v>
          </cell>
          <cell r="E82">
            <v>1.6</v>
          </cell>
          <cell r="F82">
            <v>0</v>
          </cell>
          <cell r="G82">
            <v>0</v>
          </cell>
          <cell r="I82">
            <v>0</v>
          </cell>
        </row>
      </sheetData>
      <sheetData sheetId="36">
        <row r="8">
          <cell r="D8">
            <v>8</v>
          </cell>
          <cell r="E8">
            <v>1.7</v>
          </cell>
          <cell r="F8">
            <v>0</v>
          </cell>
          <cell r="G8">
            <v>6.3</v>
          </cell>
          <cell r="I8">
            <v>140000</v>
          </cell>
        </row>
        <row r="22">
          <cell r="D22">
            <v>18.7</v>
          </cell>
          <cell r="E22">
            <v>12.5</v>
          </cell>
          <cell r="F22">
            <v>0</v>
          </cell>
          <cell r="G22">
            <v>6.2</v>
          </cell>
          <cell r="I22">
            <v>157000</v>
          </cell>
        </row>
      </sheetData>
      <sheetData sheetId="37">
        <row r="7">
          <cell r="D7">
            <v>7.6</v>
          </cell>
          <cell r="E7">
            <v>2.2999999999999998</v>
          </cell>
          <cell r="F7">
            <v>0</v>
          </cell>
          <cell r="G7">
            <v>5.3</v>
          </cell>
          <cell r="I7">
            <v>180000</v>
          </cell>
        </row>
        <row r="21">
          <cell r="D21">
            <v>9.6000000000000014</v>
          </cell>
          <cell r="E21">
            <v>4.0999999999999996</v>
          </cell>
          <cell r="F21">
            <v>0</v>
          </cell>
          <cell r="G21">
            <v>5.5</v>
          </cell>
          <cell r="I21">
            <v>136500</v>
          </cell>
        </row>
        <row r="37">
          <cell r="D37">
            <v>6.9</v>
          </cell>
          <cell r="E37">
            <v>1.9</v>
          </cell>
          <cell r="F37">
            <v>0</v>
          </cell>
          <cell r="G37">
            <v>5</v>
          </cell>
          <cell r="I37">
            <v>100000</v>
          </cell>
        </row>
      </sheetData>
      <sheetData sheetId="38">
        <row r="7">
          <cell r="D7">
            <v>9.6999999999999993</v>
          </cell>
          <cell r="E7">
            <v>4.3</v>
          </cell>
          <cell r="F7">
            <v>0</v>
          </cell>
          <cell r="G7">
            <v>5.4</v>
          </cell>
        </row>
        <row r="22">
          <cell r="D22">
            <v>16.7</v>
          </cell>
          <cell r="E22">
            <v>6</v>
          </cell>
          <cell r="F22">
            <v>0</v>
          </cell>
          <cell r="G22">
            <v>10.7</v>
          </cell>
          <cell r="I22">
            <v>195000</v>
          </cell>
        </row>
        <row r="45">
          <cell r="D45">
            <v>1.1000000000000001</v>
          </cell>
          <cell r="E45">
            <v>1.1000000000000001</v>
          </cell>
          <cell r="F45">
            <v>0</v>
          </cell>
          <cell r="G45">
            <v>0</v>
          </cell>
          <cell r="I45">
            <v>0</v>
          </cell>
        </row>
      </sheetData>
      <sheetData sheetId="39">
        <row r="7">
          <cell r="D7">
            <v>24.2</v>
          </cell>
          <cell r="E7">
            <v>5.8</v>
          </cell>
          <cell r="F7">
            <v>0</v>
          </cell>
          <cell r="G7">
            <v>18.399999999999999</v>
          </cell>
          <cell r="I7">
            <v>938000</v>
          </cell>
        </row>
        <row r="43">
          <cell r="D43">
            <v>34.6</v>
          </cell>
          <cell r="E43">
            <v>6.6</v>
          </cell>
          <cell r="F43">
            <v>0</v>
          </cell>
          <cell r="G43">
            <v>28</v>
          </cell>
          <cell r="I43">
            <v>633000</v>
          </cell>
        </row>
        <row r="74">
          <cell r="D74">
            <v>9.2999999999999989</v>
          </cell>
          <cell r="E74">
            <v>1.9</v>
          </cell>
          <cell r="F74">
            <v>0</v>
          </cell>
          <cell r="G74">
            <v>7.4</v>
          </cell>
          <cell r="I74">
            <v>102000</v>
          </cell>
        </row>
      </sheetData>
      <sheetData sheetId="40">
        <row r="7">
          <cell r="D7">
            <v>7.9</v>
          </cell>
          <cell r="E7">
            <v>1.4000000000000001</v>
          </cell>
          <cell r="F7">
            <v>0</v>
          </cell>
          <cell r="G7">
            <v>6.5</v>
          </cell>
          <cell r="I7">
            <v>224800</v>
          </cell>
        </row>
        <row r="18">
          <cell r="D18">
            <v>14.800000000000002</v>
          </cell>
          <cell r="E18">
            <v>5.2</v>
          </cell>
          <cell r="F18">
            <v>0</v>
          </cell>
          <cell r="G18">
            <v>9.6000000000000014</v>
          </cell>
          <cell r="I18">
            <v>307500</v>
          </cell>
        </row>
      </sheetData>
      <sheetData sheetId="41">
        <row r="7">
          <cell r="D7">
            <v>38.1</v>
          </cell>
          <cell r="E7">
            <v>8.3000000000000007</v>
          </cell>
          <cell r="F7">
            <v>0</v>
          </cell>
          <cell r="G7">
            <v>29.799999999999997</v>
          </cell>
          <cell r="I7">
            <v>1527400</v>
          </cell>
        </row>
        <row r="50">
          <cell r="D50">
            <v>54.600000000000009</v>
          </cell>
          <cell r="E50">
            <v>5.8000000000000007</v>
          </cell>
          <cell r="F50">
            <v>0</v>
          </cell>
          <cell r="G50">
            <v>48.8</v>
          </cell>
          <cell r="I50">
            <v>1678000</v>
          </cell>
        </row>
        <row r="79">
          <cell r="D79">
            <v>3.8</v>
          </cell>
          <cell r="E79">
            <v>2.2999999999999998</v>
          </cell>
          <cell r="F79">
            <v>0</v>
          </cell>
          <cell r="G79">
            <v>1.5</v>
          </cell>
          <cell r="I79">
            <v>15000</v>
          </cell>
        </row>
      </sheetData>
      <sheetData sheetId="42">
        <row r="7">
          <cell r="D7">
            <v>12.5</v>
          </cell>
          <cell r="E7">
            <v>6.2000000000000011</v>
          </cell>
          <cell r="F7">
            <v>0</v>
          </cell>
          <cell r="G7">
            <v>6.3000000000000007</v>
          </cell>
          <cell r="I7">
            <v>66000</v>
          </cell>
        </row>
      </sheetData>
      <sheetData sheetId="43">
        <row r="7">
          <cell r="D7">
            <v>16.3</v>
          </cell>
          <cell r="E7">
            <v>4.4000000000000004</v>
          </cell>
          <cell r="F7">
            <v>0</v>
          </cell>
          <cell r="G7">
            <v>11.899999999999999</v>
          </cell>
          <cell r="I7">
            <v>316500</v>
          </cell>
        </row>
      </sheetData>
      <sheetData sheetId="44">
        <row r="7">
          <cell r="D7">
            <v>46.3</v>
          </cell>
          <cell r="E7">
            <v>4.5999999999999996</v>
          </cell>
          <cell r="F7">
            <v>0</v>
          </cell>
          <cell r="G7">
            <v>41.699999999999996</v>
          </cell>
          <cell r="I7">
            <v>1134900</v>
          </cell>
        </row>
      </sheetData>
      <sheetData sheetId="45">
        <row r="7">
          <cell r="D7">
            <v>13.8</v>
          </cell>
          <cell r="E7">
            <v>2.8</v>
          </cell>
          <cell r="F7">
            <v>0</v>
          </cell>
          <cell r="G7">
            <v>11</v>
          </cell>
          <cell r="I7">
            <v>220000</v>
          </cell>
        </row>
        <row r="16">
          <cell r="D16">
            <v>15.7</v>
          </cell>
          <cell r="E16">
            <v>10.199999999999999</v>
          </cell>
          <cell r="F16">
            <v>0</v>
          </cell>
          <cell r="G16">
            <v>5.5</v>
          </cell>
          <cell r="I16">
            <v>132500</v>
          </cell>
        </row>
      </sheetData>
      <sheetData sheetId="46">
        <row r="8">
          <cell r="D8">
            <v>7.9</v>
          </cell>
          <cell r="E8">
            <v>1.4</v>
          </cell>
          <cell r="F8">
            <v>0</v>
          </cell>
          <cell r="G8">
            <v>6.5</v>
          </cell>
          <cell r="I8">
            <v>113600</v>
          </cell>
        </row>
      </sheetData>
      <sheetData sheetId="47">
        <row r="7">
          <cell r="D7">
            <v>51.3</v>
          </cell>
          <cell r="E7">
            <v>12.5</v>
          </cell>
          <cell r="F7">
            <v>0</v>
          </cell>
          <cell r="G7">
            <v>38.799999999999997</v>
          </cell>
          <cell r="I7">
            <v>1326500</v>
          </cell>
        </row>
      </sheetData>
      <sheetData sheetId="48">
        <row r="7">
          <cell r="D7">
            <v>19.600000000000005</v>
          </cell>
          <cell r="E7">
            <v>8.5</v>
          </cell>
          <cell r="F7">
            <v>0</v>
          </cell>
          <cell r="G7">
            <v>11.100000000000001</v>
          </cell>
          <cell r="I7">
            <v>333500</v>
          </cell>
        </row>
        <row r="31">
          <cell r="D31">
            <v>3.5999999999999996</v>
          </cell>
          <cell r="E31">
            <v>3.5999999999999996</v>
          </cell>
          <cell r="F31">
            <v>0</v>
          </cell>
          <cell r="G31">
            <v>0</v>
          </cell>
          <cell r="I31">
            <v>0</v>
          </cell>
        </row>
      </sheetData>
      <sheetData sheetId="49">
        <row r="7">
          <cell r="D7">
            <v>24</v>
          </cell>
          <cell r="E7">
            <v>2</v>
          </cell>
          <cell r="F7">
            <v>0</v>
          </cell>
          <cell r="G7">
            <v>22</v>
          </cell>
          <cell r="I7">
            <v>880000</v>
          </cell>
        </row>
      </sheetData>
      <sheetData sheetId="50">
        <row r="7">
          <cell r="D7">
            <v>9.6999999999999993</v>
          </cell>
          <cell r="E7">
            <v>4.3</v>
          </cell>
          <cell r="F7">
            <v>0</v>
          </cell>
          <cell r="G7">
            <v>5.4</v>
          </cell>
          <cell r="I7">
            <v>129800</v>
          </cell>
        </row>
        <row r="22">
          <cell r="D22">
            <v>20.2</v>
          </cell>
          <cell r="E22">
            <v>8</v>
          </cell>
          <cell r="F22">
            <v>0</v>
          </cell>
          <cell r="G22">
            <v>12.2</v>
          </cell>
          <cell r="I22">
            <v>240000</v>
          </cell>
        </row>
        <row r="51">
          <cell r="D51">
            <v>14.1</v>
          </cell>
          <cell r="E51">
            <v>1.1000000000000001</v>
          </cell>
          <cell r="F51">
            <v>0</v>
          </cell>
          <cell r="G51">
            <v>13</v>
          </cell>
          <cell r="I51">
            <v>455000</v>
          </cell>
        </row>
      </sheetData>
      <sheetData sheetId="51">
        <row r="8">
          <cell r="D8">
            <v>5.9</v>
          </cell>
          <cell r="E8">
            <v>1.7</v>
          </cell>
          <cell r="F8">
            <v>0</v>
          </cell>
          <cell r="G8">
            <v>4.2</v>
          </cell>
          <cell r="I8">
            <v>49600</v>
          </cell>
        </row>
      </sheetData>
      <sheetData sheetId="52">
        <row r="7">
          <cell r="D7">
            <v>8.6000000000000014</v>
          </cell>
          <cell r="E7">
            <v>2.5</v>
          </cell>
          <cell r="F7">
            <v>0</v>
          </cell>
          <cell r="G7">
            <v>6.1</v>
          </cell>
          <cell r="I7">
            <v>48800</v>
          </cell>
        </row>
      </sheetData>
      <sheetData sheetId="53">
        <row r="8">
          <cell r="D8">
            <v>10.5</v>
          </cell>
          <cell r="E8">
            <v>7.6</v>
          </cell>
          <cell r="F8">
            <v>0</v>
          </cell>
          <cell r="G8">
            <v>2.9</v>
          </cell>
          <cell r="I8">
            <v>54000</v>
          </cell>
        </row>
      </sheetData>
      <sheetData sheetId="54">
        <row r="7">
          <cell r="D7">
            <v>5</v>
          </cell>
          <cell r="E7">
            <v>1.8</v>
          </cell>
          <cell r="F7">
            <v>0</v>
          </cell>
          <cell r="G7">
            <v>3.2</v>
          </cell>
          <cell r="I7">
            <v>70000</v>
          </cell>
        </row>
        <row r="15">
          <cell r="D15">
            <v>10.6</v>
          </cell>
          <cell r="E15">
            <v>6.6</v>
          </cell>
          <cell r="F15">
            <v>0</v>
          </cell>
          <cell r="G15">
            <v>4</v>
          </cell>
          <cell r="I15">
            <v>120000</v>
          </cell>
        </row>
      </sheetData>
      <sheetData sheetId="55">
        <row r="7">
          <cell r="D7">
            <v>5.0000000000000009</v>
          </cell>
          <cell r="E7">
            <v>2</v>
          </cell>
          <cell r="F7">
            <v>0</v>
          </cell>
          <cell r="G7">
            <v>3</v>
          </cell>
          <cell r="I7">
            <v>56800</v>
          </cell>
        </row>
        <row r="19">
          <cell r="D19">
            <v>10.199999999999999</v>
          </cell>
          <cell r="E19">
            <v>8.1999999999999993</v>
          </cell>
          <cell r="F19">
            <v>0</v>
          </cell>
          <cell r="G19">
            <v>2</v>
          </cell>
          <cell r="I19">
            <v>50000</v>
          </cell>
        </row>
        <row r="40">
          <cell r="D40">
            <v>0.5</v>
          </cell>
          <cell r="E40">
            <v>0.5</v>
          </cell>
          <cell r="F40">
            <v>0</v>
          </cell>
          <cell r="G40">
            <v>0</v>
          </cell>
        </row>
      </sheetData>
      <sheetData sheetId="56">
        <row r="7">
          <cell r="D7">
            <v>8.5</v>
          </cell>
          <cell r="E7">
            <v>2.2000000000000002</v>
          </cell>
          <cell r="F7">
            <v>0</v>
          </cell>
          <cell r="G7">
            <v>6.3</v>
          </cell>
          <cell r="I7">
            <v>158600</v>
          </cell>
        </row>
      </sheetData>
      <sheetData sheetId="57">
        <row r="7">
          <cell r="D7">
            <v>9.6999999999999993</v>
          </cell>
          <cell r="E7">
            <v>3.5</v>
          </cell>
          <cell r="F7">
            <v>0</v>
          </cell>
          <cell r="G7">
            <v>6.2000000000000011</v>
          </cell>
          <cell r="I7">
            <v>114800</v>
          </cell>
        </row>
        <row r="25">
          <cell r="D25">
            <v>29.7</v>
          </cell>
          <cell r="E25">
            <v>7.2</v>
          </cell>
          <cell r="F25">
            <v>0</v>
          </cell>
          <cell r="G25">
            <v>22.5</v>
          </cell>
          <cell r="I25">
            <v>602500</v>
          </cell>
        </row>
        <row r="60">
          <cell r="D60">
            <v>1.2</v>
          </cell>
          <cell r="E60">
            <v>1.2</v>
          </cell>
          <cell r="F60">
            <v>0</v>
          </cell>
          <cell r="G60">
            <v>0</v>
          </cell>
          <cell r="I60">
            <v>0</v>
          </cell>
        </row>
      </sheetData>
      <sheetData sheetId="58"/>
      <sheetData sheetId="5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omsy+Thy.1"/>
      <sheetName val="Vandy+One. 2 "/>
      <sheetName val="Yay+One. 3"/>
      <sheetName val="Kenchan+Nio.4"/>
      <sheetName val="Xiengfeuak+Vansy. 5"/>
      <sheetName val="Oun+Chan. 6"/>
      <sheetName val="Phay+Sy. 7"/>
      <sheetName val="Bunnak+Sy. 8"/>
      <sheetName val="Mrs Heuan.9"/>
      <sheetName val="Bunkong+Pheng. 10"/>
      <sheetName val="Mrs Bunthan.11"/>
      <sheetName val="Mrs Bang.12"/>
      <sheetName val="Mrs Sy.13"/>
      <sheetName val="Bunmy+Onesy.14"/>
      <sheetName val="Mrs Pheng.15"/>
      <sheetName val="Thone+Pinkham.16"/>
      <sheetName val="Thongphan+Phengdy.17"/>
      <sheetName val="Mieng+One.18"/>
      <sheetName val="Bunmaxeuk+Pany.19"/>
      <sheetName val="Noy+Bang.20"/>
      <sheetName val="Mrs Bunthan.21"/>
      <sheetName val="Souk+Thone.22"/>
      <sheetName val="Khamphay+Sy.23"/>
      <sheetName val="Pheng+Kheum.24"/>
      <sheetName val="Pheuy+Bouavan.25"/>
      <sheetName val="Ngeun+Bunmy.26"/>
      <sheetName val="Nio+Vanna.27"/>
      <sheetName val="One+Phaeng.28"/>
      <sheetName val="Man+Phiu.29"/>
      <sheetName val="My+Phaeng.30"/>
      <sheetName val="Ma+One.31"/>
      <sheetName val="Phan+La.32"/>
      <sheetName val="Pan+Man.33"/>
      <sheetName val="Pome+Phumy.34"/>
      <sheetName val="Bouangeun+San.35"/>
      <sheetName val="Bunheuang+Phengdy.36"/>
      <sheetName val="Noy+Somchit.37"/>
      <sheetName val="Thongphan+Sing.38"/>
      <sheetName val="Tuy+Bunmy.39"/>
      <sheetName val="Tuy+Ninh.40"/>
      <sheetName val="Dy+Pheth.41"/>
      <sheetName val="Nit+My.42"/>
      <sheetName val="Chan+Buavan.43"/>
      <sheetName val="Ngam+Thongleuang.44"/>
      <sheetName val="Khampha+Douangkeo.45"/>
      <sheetName val="Xieng Sy+Phay.46"/>
      <sheetName val="Total"/>
      <sheetName val="Sheet1"/>
    </sheetNames>
    <sheetDataSet>
      <sheetData sheetId="0">
        <row r="7">
          <cell r="D7">
            <v>26</v>
          </cell>
          <cell r="E7">
            <v>26</v>
          </cell>
          <cell r="F7">
            <v>0</v>
          </cell>
          <cell r="G7">
            <v>0</v>
          </cell>
          <cell r="I7">
            <v>0</v>
          </cell>
        </row>
        <row r="17">
          <cell r="D17">
            <v>40.700000000000003</v>
          </cell>
          <cell r="E17">
            <v>35.700000000000003</v>
          </cell>
          <cell r="F17">
            <v>0</v>
          </cell>
          <cell r="G17">
            <v>5</v>
          </cell>
          <cell r="I17">
            <v>50000</v>
          </cell>
        </row>
        <row r="37">
          <cell r="D37">
            <v>9.5</v>
          </cell>
          <cell r="E37">
            <v>0</v>
          </cell>
          <cell r="F37">
            <v>0</v>
          </cell>
          <cell r="G37">
            <v>9.5</v>
          </cell>
          <cell r="I37">
            <v>475000</v>
          </cell>
        </row>
      </sheetData>
      <sheetData sheetId="1">
        <row r="7">
          <cell r="D7">
            <v>57</v>
          </cell>
          <cell r="E7">
            <v>35</v>
          </cell>
          <cell r="F7">
            <v>0</v>
          </cell>
          <cell r="G7">
            <v>22</v>
          </cell>
          <cell r="I7">
            <v>305000</v>
          </cell>
        </row>
        <row r="29">
          <cell r="D29">
            <v>58.7</v>
          </cell>
          <cell r="E29">
            <v>46.1</v>
          </cell>
          <cell r="F29">
            <v>0</v>
          </cell>
          <cell r="G29">
            <v>12.6</v>
          </cell>
          <cell r="I29">
            <v>218000</v>
          </cell>
        </row>
        <row r="62">
          <cell r="D62">
            <v>21.3</v>
          </cell>
          <cell r="E62">
            <v>13.3</v>
          </cell>
          <cell r="F62">
            <v>0</v>
          </cell>
          <cell r="G62">
            <v>8</v>
          </cell>
          <cell r="I62">
            <v>400000</v>
          </cell>
        </row>
      </sheetData>
      <sheetData sheetId="2">
        <row r="7">
          <cell r="D7">
            <v>37.299999999999997</v>
          </cell>
          <cell r="E7">
            <v>33.700000000000003</v>
          </cell>
          <cell r="F7">
            <v>0</v>
          </cell>
          <cell r="G7">
            <v>3.6</v>
          </cell>
          <cell r="I7">
            <v>68000</v>
          </cell>
        </row>
      </sheetData>
      <sheetData sheetId="3">
        <row r="7">
          <cell r="D7">
            <v>56.099999999999994</v>
          </cell>
          <cell r="E7">
            <v>25.099999999999998</v>
          </cell>
          <cell r="F7">
            <v>0</v>
          </cell>
          <cell r="G7">
            <v>31</v>
          </cell>
          <cell r="I7">
            <v>580000</v>
          </cell>
        </row>
        <row r="30">
          <cell r="D30">
            <v>21.5</v>
          </cell>
          <cell r="E30">
            <v>8.1</v>
          </cell>
          <cell r="F30">
            <v>0</v>
          </cell>
          <cell r="G30">
            <v>13.4</v>
          </cell>
          <cell r="I30">
            <v>420000</v>
          </cell>
        </row>
      </sheetData>
      <sheetData sheetId="4">
        <row r="7">
          <cell r="D7">
            <v>5.2</v>
          </cell>
          <cell r="E7">
            <v>5.2</v>
          </cell>
          <cell r="F7">
            <v>0</v>
          </cell>
          <cell r="G7">
            <v>0</v>
          </cell>
          <cell r="I7">
            <v>0</v>
          </cell>
        </row>
        <row r="14">
          <cell r="D14">
            <v>55.400000000000006</v>
          </cell>
          <cell r="E14">
            <v>31.599999999999998</v>
          </cell>
          <cell r="F14">
            <v>0</v>
          </cell>
          <cell r="G14">
            <v>23.800000000000004</v>
          </cell>
          <cell r="I14">
            <v>573500</v>
          </cell>
        </row>
      </sheetData>
      <sheetData sheetId="5">
        <row r="8">
          <cell r="D8">
            <v>6</v>
          </cell>
          <cell r="E8">
            <v>6</v>
          </cell>
          <cell r="F8">
            <v>0</v>
          </cell>
          <cell r="G8">
            <v>0</v>
          </cell>
          <cell r="I8">
            <v>0</v>
          </cell>
        </row>
        <row r="15">
          <cell r="D15">
            <v>5.3</v>
          </cell>
          <cell r="E15">
            <v>5.3</v>
          </cell>
          <cell r="F15">
            <v>0</v>
          </cell>
          <cell r="G15">
            <v>0</v>
          </cell>
          <cell r="I15">
            <v>0</v>
          </cell>
        </row>
        <row r="20">
          <cell r="D20">
            <v>0.8</v>
          </cell>
          <cell r="E20">
            <v>0.8</v>
          </cell>
          <cell r="F20">
            <v>0</v>
          </cell>
          <cell r="G20">
            <v>0</v>
          </cell>
          <cell r="I20">
            <v>0</v>
          </cell>
        </row>
      </sheetData>
      <sheetData sheetId="6">
        <row r="8">
          <cell r="D8">
            <v>25.7</v>
          </cell>
          <cell r="E8">
            <v>22.7</v>
          </cell>
          <cell r="F8">
            <v>0</v>
          </cell>
          <cell r="G8">
            <v>3</v>
          </cell>
          <cell r="I8">
            <v>30000</v>
          </cell>
        </row>
      </sheetData>
      <sheetData sheetId="7">
        <row r="8">
          <cell r="D8">
            <v>30</v>
          </cell>
          <cell r="E8">
            <v>30</v>
          </cell>
          <cell r="F8">
            <v>0</v>
          </cell>
          <cell r="G8">
            <v>0</v>
          </cell>
          <cell r="I8">
            <v>0</v>
          </cell>
        </row>
      </sheetData>
      <sheetData sheetId="8">
        <row r="8">
          <cell r="D8">
            <v>33.299999999999997</v>
          </cell>
          <cell r="E8">
            <v>29.8</v>
          </cell>
          <cell r="F8">
            <v>0</v>
          </cell>
          <cell r="G8">
            <v>3.5</v>
          </cell>
          <cell r="I8">
            <v>26000</v>
          </cell>
        </row>
      </sheetData>
      <sheetData sheetId="9">
        <row r="8">
          <cell r="D8">
            <v>41</v>
          </cell>
          <cell r="E8">
            <v>38</v>
          </cell>
          <cell r="F8">
            <v>0</v>
          </cell>
          <cell r="G8">
            <v>3</v>
          </cell>
          <cell r="I8">
            <v>120000</v>
          </cell>
        </row>
        <row r="24">
          <cell r="D24">
            <v>33</v>
          </cell>
          <cell r="E24">
            <v>32.4</v>
          </cell>
          <cell r="F24">
            <v>0</v>
          </cell>
          <cell r="G24">
            <v>0.60000000000000009</v>
          </cell>
          <cell r="I24">
            <v>9000.0000000000018</v>
          </cell>
        </row>
        <row r="42">
          <cell r="D42">
            <v>3</v>
          </cell>
          <cell r="E42">
            <v>3</v>
          </cell>
          <cell r="F42">
            <v>0</v>
          </cell>
          <cell r="G42">
            <v>0</v>
          </cell>
          <cell r="I42">
            <v>0</v>
          </cell>
        </row>
      </sheetData>
      <sheetData sheetId="10">
        <row r="8">
          <cell r="D8">
            <v>28.4</v>
          </cell>
          <cell r="E8">
            <v>27.599999999999998</v>
          </cell>
          <cell r="F8">
            <v>0</v>
          </cell>
          <cell r="G8">
            <v>0</v>
          </cell>
          <cell r="I8">
            <v>0</v>
          </cell>
        </row>
        <row r="25">
          <cell r="D25">
            <v>27.9</v>
          </cell>
          <cell r="E25">
            <v>18.399999999999999</v>
          </cell>
          <cell r="F25">
            <v>0</v>
          </cell>
          <cell r="G25">
            <v>9.5</v>
          </cell>
          <cell r="I25">
            <v>193000</v>
          </cell>
        </row>
        <row r="49">
          <cell r="D49">
            <v>14.4</v>
          </cell>
          <cell r="E49">
            <v>3.4</v>
          </cell>
          <cell r="F49">
            <v>0</v>
          </cell>
          <cell r="G49">
            <v>11</v>
          </cell>
          <cell r="I49">
            <v>550000</v>
          </cell>
        </row>
      </sheetData>
      <sheetData sheetId="11">
        <row r="7">
          <cell r="D7">
            <v>14.5</v>
          </cell>
          <cell r="E7">
            <v>14.5</v>
          </cell>
          <cell r="F7">
            <v>0</v>
          </cell>
          <cell r="G7">
            <v>0</v>
          </cell>
          <cell r="I7">
            <v>0</v>
          </cell>
        </row>
        <row r="17">
          <cell r="D17">
            <v>3</v>
          </cell>
          <cell r="E17">
            <v>3</v>
          </cell>
          <cell r="F17">
            <v>0</v>
          </cell>
          <cell r="G17">
            <v>0</v>
          </cell>
          <cell r="I17">
            <v>0</v>
          </cell>
        </row>
      </sheetData>
      <sheetData sheetId="12">
        <row r="7">
          <cell r="D7">
            <v>19</v>
          </cell>
          <cell r="E7">
            <v>19</v>
          </cell>
          <cell r="F7">
            <v>0</v>
          </cell>
          <cell r="G7">
            <v>0</v>
          </cell>
          <cell r="I7">
            <v>0</v>
          </cell>
        </row>
        <row r="26">
          <cell r="D26">
            <v>3</v>
          </cell>
          <cell r="E26">
            <v>3</v>
          </cell>
          <cell r="F26">
            <v>0</v>
          </cell>
          <cell r="G26">
            <v>0</v>
          </cell>
          <cell r="I26">
            <v>0</v>
          </cell>
        </row>
      </sheetData>
      <sheetData sheetId="13">
        <row r="7">
          <cell r="D7">
            <v>7.9</v>
          </cell>
          <cell r="E7">
            <v>7.9</v>
          </cell>
          <cell r="F7">
            <v>0</v>
          </cell>
          <cell r="G7">
            <v>0</v>
          </cell>
          <cell r="I7">
            <v>0</v>
          </cell>
        </row>
        <row r="15">
          <cell r="D15">
            <v>38.199999999999996</v>
          </cell>
          <cell r="E15">
            <v>25.999999999999996</v>
          </cell>
          <cell r="F15">
            <v>0</v>
          </cell>
          <cell r="G15">
            <v>12.200000000000001</v>
          </cell>
          <cell r="I15">
            <v>398000</v>
          </cell>
        </row>
        <row r="48">
          <cell r="D48">
            <v>4.5999999999999996</v>
          </cell>
          <cell r="E48">
            <v>4.5999999999999996</v>
          </cell>
          <cell r="F48">
            <v>0</v>
          </cell>
          <cell r="G48">
            <v>0</v>
          </cell>
          <cell r="I48">
            <v>0</v>
          </cell>
        </row>
      </sheetData>
      <sheetData sheetId="14">
        <row r="7">
          <cell r="D7">
            <v>3</v>
          </cell>
          <cell r="E7">
            <v>3</v>
          </cell>
          <cell r="F7">
            <v>0</v>
          </cell>
          <cell r="G7">
            <v>0</v>
          </cell>
          <cell r="I7">
            <v>0</v>
          </cell>
        </row>
        <row r="11">
          <cell r="D11">
            <v>17</v>
          </cell>
          <cell r="E11">
            <v>8</v>
          </cell>
          <cell r="F11">
            <v>0</v>
          </cell>
          <cell r="G11">
            <v>9</v>
          </cell>
          <cell r="I11">
            <v>195000</v>
          </cell>
        </row>
      </sheetData>
      <sheetData sheetId="15">
        <row r="7">
          <cell r="D7">
            <v>6</v>
          </cell>
          <cell r="E7">
            <v>6</v>
          </cell>
          <cell r="F7">
            <v>0</v>
          </cell>
          <cell r="G7">
            <v>0</v>
          </cell>
          <cell r="I7">
            <v>0</v>
          </cell>
        </row>
        <row r="12">
          <cell r="D12">
            <v>58.9</v>
          </cell>
          <cell r="E12">
            <v>36.9</v>
          </cell>
          <cell r="F12">
            <v>0</v>
          </cell>
          <cell r="G12">
            <v>22</v>
          </cell>
          <cell r="I12">
            <v>170000</v>
          </cell>
        </row>
      </sheetData>
      <sheetData sheetId="16">
        <row r="7">
          <cell r="D7">
            <v>3</v>
          </cell>
          <cell r="E7">
            <v>3</v>
          </cell>
          <cell r="F7">
            <v>0</v>
          </cell>
          <cell r="G7">
            <v>0</v>
          </cell>
          <cell r="I7">
            <v>0</v>
          </cell>
        </row>
        <row r="12">
          <cell r="D12">
            <v>45.699999999999996</v>
          </cell>
          <cell r="E12">
            <v>23.6</v>
          </cell>
          <cell r="F12">
            <v>0</v>
          </cell>
          <cell r="G12">
            <v>22.1</v>
          </cell>
          <cell r="I12">
            <v>150000</v>
          </cell>
        </row>
        <row r="40">
          <cell r="D40">
            <v>6</v>
          </cell>
          <cell r="E40">
            <v>6</v>
          </cell>
          <cell r="F40">
            <v>0</v>
          </cell>
          <cell r="G40">
            <v>0</v>
          </cell>
          <cell r="I40">
            <v>0</v>
          </cell>
        </row>
      </sheetData>
      <sheetData sheetId="17">
        <row r="7">
          <cell r="D7">
            <v>26.599999999999998</v>
          </cell>
          <cell r="E7">
            <v>9.6</v>
          </cell>
          <cell r="F7">
            <v>0</v>
          </cell>
          <cell r="G7">
            <v>17</v>
          </cell>
          <cell r="I7">
            <v>286500</v>
          </cell>
        </row>
        <row r="22">
          <cell r="D22">
            <v>37.900000000000006</v>
          </cell>
          <cell r="E22">
            <v>21</v>
          </cell>
          <cell r="F22">
            <v>0</v>
          </cell>
          <cell r="G22">
            <v>16.900000000000002</v>
          </cell>
          <cell r="I22">
            <v>339000</v>
          </cell>
        </row>
        <row r="42">
          <cell r="D42">
            <v>5.5</v>
          </cell>
          <cell r="E42">
            <v>4.9000000000000004</v>
          </cell>
          <cell r="F42">
            <v>0</v>
          </cell>
          <cell r="G42">
            <v>0.6</v>
          </cell>
          <cell r="I42">
            <v>30000</v>
          </cell>
        </row>
      </sheetData>
      <sheetData sheetId="18">
        <row r="7">
          <cell r="D7">
            <v>35.799999999999997</v>
          </cell>
          <cell r="E7">
            <v>35.299999999999997</v>
          </cell>
          <cell r="F7">
            <v>0</v>
          </cell>
          <cell r="G7">
            <v>0.5</v>
          </cell>
          <cell r="I7">
            <v>17500</v>
          </cell>
        </row>
        <row r="25">
          <cell r="D25">
            <v>54.6</v>
          </cell>
          <cell r="E25">
            <v>42.9</v>
          </cell>
          <cell r="F25">
            <v>0</v>
          </cell>
          <cell r="G25">
            <v>11.7</v>
          </cell>
          <cell r="I25">
            <v>140000</v>
          </cell>
        </row>
        <row r="59">
          <cell r="D59">
            <v>9.3000000000000007</v>
          </cell>
          <cell r="E59">
            <v>1.3</v>
          </cell>
          <cell r="F59">
            <v>0</v>
          </cell>
          <cell r="G59">
            <v>8</v>
          </cell>
          <cell r="I59">
            <v>250000</v>
          </cell>
        </row>
      </sheetData>
      <sheetData sheetId="19">
        <row r="7">
          <cell r="D7">
            <v>44.699999999999996</v>
          </cell>
          <cell r="E7">
            <v>41.599999999999994</v>
          </cell>
          <cell r="F7">
            <v>0</v>
          </cell>
          <cell r="G7">
            <v>3.1</v>
          </cell>
          <cell r="I7">
            <v>83500</v>
          </cell>
        </row>
        <row r="29">
          <cell r="D29">
            <v>90.1</v>
          </cell>
          <cell r="E29">
            <v>57.100000000000009</v>
          </cell>
          <cell r="F29">
            <v>0</v>
          </cell>
          <cell r="G29">
            <v>33</v>
          </cell>
          <cell r="I29">
            <v>240000</v>
          </cell>
        </row>
      </sheetData>
      <sheetData sheetId="20">
        <row r="7">
          <cell r="D7">
            <v>22.4</v>
          </cell>
          <cell r="E7">
            <v>22.4</v>
          </cell>
          <cell r="F7">
            <v>0</v>
          </cell>
          <cell r="G7">
            <v>0</v>
          </cell>
          <cell r="I7">
            <v>0</v>
          </cell>
        </row>
        <row r="17">
          <cell r="D17">
            <v>6.9</v>
          </cell>
          <cell r="E17">
            <v>3.3</v>
          </cell>
          <cell r="F17">
            <v>0</v>
          </cell>
          <cell r="G17">
            <v>3.6</v>
          </cell>
          <cell r="I17">
            <v>108000</v>
          </cell>
        </row>
      </sheetData>
      <sheetData sheetId="21">
        <row r="7">
          <cell r="D7">
            <v>28.799999999999997</v>
          </cell>
          <cell r="E7">
            <v>28.799999999999997</v>
          </cell>
          <cell r="F7">
            <v>0</v>
          </cell>
          <cell r="G7">
            <v>0</v>
          </cell>
          <cell r="I7">
            <v>0</v>
          </cell>
        </row>
        <row r="23">
          <cell r="D23">
            <v>52.099999999999994</v>
          </cell>
          <cell r="E23">
            <v>43.599999999999994</v>
          </cell>
          <cell r="F23">
            <v>0</v>
          </cell>
          <cell r="G23">
            <v>8.5</v>
          </cell>
          <cell r="I23">
            <v>175000</v>
          </cell>
        </row>
        <row r="57">
          <cell r="D57">
            <v>23.9</v>
          </cell>
          <cell r="E57">
            <v>18.900000000000002</v>
          </cell>
          <cell r="F57">
            <v>0</v>
          </cell>
          <cell r="G57">
            <v>5</v>
          </cell>
          <cell r="I57">
            <v>250000</v>
          </cell>
        </row>
      </sheetData>
      <sheetData sheetId="22">
        <row r="7">
          <cell r="D7">
            <v>30.5</v>
          </cell>
          <cell r="E7">
            <v>30.5</v>
          </cell>
          <cell r="F7">
            <v>0</v>
          </cell>
          <cell r="G7">
            <v>0</v>
          </cell>
          <cell r="I7">
            <v>0</v>
          </cell>
        </row>
        <row r="20">
          <cell r="D20">
            <v>38.299999999999997</v>
          </cell>
          <cell r="E20">
            <v>35.299999999999997</v>
          </cell>
          <cell r="F20">
            <v>0</v>
          </cell>
          <cell r="G20">
            <v>3</v>
          </cell>
          <cell r="I20">
            <v>30000</v>
          </cell>
        </row>
        <row r="45">
          <cell r="D45">
            <v>16.7</v>
          </cell>
          <cell r="E45">
            <v>16.7</v>
          </cell>
          <cell r="F45">
            <v>0</v>
          </cell>
          <cell r="G45">
            <v>0</v>
          </cell>
          <cell r="I45">
            <v>0</v>
          </cell>
        </row>
      </sheetData>
      <sheetData sheetId="23">
        <row r="7">
          <cell r="D7">
            <v>46.8</v>
          </cell>
          <cell r="E7">
            <v>46.8</v>
          </cell>
          <cell r="F7">
            <v>0</v>
          </cell>
          <cell r="G7">
            <v>0</v>
          </cell>
          <cell r="I7">
            <v>0</v>
          </cell>
        </row>
        <row r="29">
          <cell r="D29">
            <v>51.900000000000006</v>
          </cell>
          <cell r="E29">
            <v>30.299999999999997</v>
          </cell>
          <cell r="F29">
            <v>0</v>
          </cell>
          <cell r="G29">
            <v>21.6</v>
          </cell>
          <cell r="I29">
            <v>445000</v>
          </cell>
        </row>
        <row r="62">
          <cell r="D62">
            <v>8.1999999999999993</v>
          </cell>
          <cell r="E62">
            <v>5.2</v>
          </cell>
          <cell r="F62">
            <v>0</v>
          </cell>
          <cell r="G62">
            <v>3</v>
          </cell>
          <cell r="I62">
            <v>150000</v>
          </cell>
        </row>
      </sheetData>
      <sheetData sheetId="24">
        <row r="7">
          <cell r="D7">
            <v>40.799999999999997</v>
          </cell>
          <cell r="E7">
            <v>35.799999999999997</v>
          </cell>
          <cell r="F7">
            <v>0</v>
          </cell>
          <cell r="G7">
            <v>5</v>
          </cell>
          <cell r="I7">
            <v>21000</v>
          </cell>
        </row>
        <row r="23">
          <cell r="D23">
            <v>76.3</v>
          </cell>
          <cell r="E23">
            <v>65.3</v>
          </cell>
          <cell r="F23">
            <v>0</v>
          </cell>
          <cell r="G23">
            <v>11</v>
          </cell>
          <cell r="I23">
            <v>260000</v>
          </cell>
        </row>
        <row r="63">
          <cell r="D63">
            <v>11</v>
          </cell>
          <cell r="E63">
            <v>7</v>
          </cell>
          <cell r="F63">
            <v>0</v>
          </cell>
          <cell r="G63">
            <v>4</v>
          </cell>
          <cell r="I63">
            <v>200000</v>
          </cell>
        </row>
      </sheetData>
      <sheetData sheetId="25">
        <row r="7">
          <cell r="D7">
            <v>37.6</v>
          </cell>
          <cell r="E7">
            <v>29</v>
          </cell>
          <cell r="F7">
            <v>0</v>
          </cell>
          <cell r="G7">
            <v>8.6</v>
          </cell>
          <cell r="I7">
            <v>286000</v>
          </cell>
        </row>
      </sheetData>
      <sheetData sheetId="26">
        <row r="7">
          <cell r="D7">
            <v>27.400000000000002</v>
          </cell>
          <cell r="E7">
            <v>15.5</v>
          </cell>
          <cell r="F7">
            <v>0</v>
          </cell>
          <cell r="G7">
            <v>11.899999999999999</v>
          </cell>
          <cell r="I7">
            <v>231000</v>
          </cell>
        </row>
        <row r="26">
          <cell r="D26">
            <v>42.2</v>
          </cell>
          <cell r="E26">
            <v>25.1</v>
          </cell>
          <cell r="F26">
            <v>0</v>
          </cell>
          <cell r="G26">
            <v>17.100000000000001</v>
          </cell>
          <cell r="I26">
            <v>482000</v>
          </cell>
        </row>
        <row r="68">
          <cell r="D68">
            <v>7.3</v>
          </cell>
          <cell r="E68">
            <v>7.3</v>
          </cell>
          <cell r="F68">
            <v>0</v>
          </cell>
          <cell r="G68">
            <v>0</v>
          </cell>
          <cell r="I68">
            <v>0</v>
          </cell>
        </row>
      </sheetData>
      <sheetData sheetId="27">
        <row r="7">
          <cell r="D7">
            <v>50</v>
          </cell>
          <cell r="E7">
            <v>50</v>
          </cell>
          <cell r="F7">
            <v>0</v>
          </cell>
          <cell r="G7">
            <v>0</v>
          </cell>
          <cell r="I7">
            <v>0</v>
          </cell>
        </row>
      </sheetData>
      <sheetData sheetId="28">
        <row r="7">
          <cell r="D7">
            <v>61</v>
          </cell>
          <cell r="E7">
            <v>53.5</v>
          </cell>
          <cell r="F7">
            <v>0</v>
          </cell>
          <cell r="G7">
            <v>7.5</v>
          </cell>
          <cell r="I7">
            <v>37500</v>
          </cell>
        </row>
        <row r="25">
          <cell r="D25">
            <v>39.299999999999997</v>
          </cell>
          <cell r="E25">
            <v>39.299999999999997</v>
          </cell>
          <cell r="F25">
            <v>0</v>
          </cell>
          <cell r="G25">
            <v>0</v>
          </cell>
          <cell r="I25">
            <v>0</v>
          </cell>
        </row>
        <row r="54">
          <cell r="D54">
            <v>8</v>
          </cell>
          <cell r="E54">
            <v>2</v>
          </cell>
          <cell r="F54">
            <v>0</v>
          </cell>
          <cell r="G54">
            <v>6</v>
          </cell>
          <cell r="I54">
            <v>300000</v>
          </cell>
        </row>
      </sheetData>
      <sheetData sheetId="29">
        <row r="7">
          <cell r="D7">
            <v>24.900000000000002</v>
          </cell>
          <cell r="E7">
            <v>8.9</v>
          </cell>
          <cell r="F7">
            <v>0</v>
          </cell>
          <cell r="G7">
            <v>16</v>
          </cell>
          <cell r="I7">
            <v>480000</v>
          </cell>
        </row>
        <row r="26">
          <cell r="D26">
            <v>69.400000000000006</v>
          </cell>
          <cell r="E26">
            <v>60.6</v>
          </cell>
          <cell r="F26">
            <v>0</v>
          </cell>
          <cell r="G26">
            <v>8.8000000000000007</v>
          </cell>
          <cell r="I26">
            <v>176000</v>
          </cell>
        </row>
        <row r="74">
          <cell r="D74">
            <v>30.1</v>
          </cell>
          <cell r="E74">
            <v>30.1</v>
          </cell>
          <cell r="F74">
            <v>0</v>
          </cell>
          <cell r="G74">
            <v>0</v>
          </cell>
          <cell r="I74">
            <v>0</v>
          </cell>
        </row>
      </sheetData>
      <sheetData sheetId="30">
        <row r="7">
          <cell r="D7">
            <v>11</v>
          </cell>
          <cell r="E7">
            <v>11</v>
          </cell>
          <cell r="F7">
            <v>0</v>
          </cell>
          <cell r="G7">
            <v>0</v>
          </cell>
          <cell r="I7">
            <v>0</v>
          </cell>
        </row>
        <row r="15">
          <cell r="E15">
            <v>3</v>
          </cell>
        </row>
        <row r="16">
          <cell r="E16">
            <v>54.8</v>
          </cell>
          <cell r="F16">
            <v>0</v>
          </cell>
          <cell r="G16">
            <v>4</v>
          </cell>
          <cell r="I16">
            <v>80000</v>
          </cell>
        </row>
        <row r="50">
          <cell r="D50">
            <v>12.6</v>
          </cell>
          <cell r="E50">
            <v>9.6</v>
          </cell>
          <cell r="F50">
            <v>0</v>
          </cell>
          <cell r="G50">
            <v>3</v>
          </cell>
          <cell r="I50">
            <v>150000</v>
          </cell>
        </row>
      </sheetData>
      <sheetData sheetId="31">
        <row r="7">
          <cell r="D7">
            <v>38.599999999999994</v>
          </cell>
          <cell r="E7">
            <v>27</v>
          </cell>
          <cell r="F7">
            <v>0</v>
          </cell>
          <cell r="G7">
            <v>11.600000000000001</v>
          </cell>
          <cell r="I7">
            <v>203000</v>
          </cell>
        </row>
      </sheetData>
      <sheetData sheetId="32">
        <row r="7">
          <cell r="D7">
            <v>36.299999999999997</v>
          </cell>
          <cell r="E7">
            <v>14.8</v>
          </cell>
          <cell r="F7">
            <v>0</v>
          </cell>
          <cell r="G7">
            <v>21.5</v>
          </cell>
          <cell r="I7">
            <v>523500</v>
          </cell>
        </row>
        <row r="33">
          <cell r="D33">
            <v>50.600000000000009</v>
          </cell>
          <cell r="E33">
            <v>26.3</v>
          </cell>
          <cell r="F33">
            <v>0</v>
          </cell>
          <cell r="G33">
            <v>24.3</v>
          </cell>
          <cell r="I33">
            <v>1061000</v>
          </cell>
        </row>
        <row r="75">
          <cell r="D75">
            <v>22.3</v>
          </cell>
          <cell r="E75">
            <v>17.100000000000001</v>
          </cell>
          <cell r="F75">
            <v>0</v>
          </cell>
          <cell r="G75">
            <v>5.2</v>
          </cell>
          <cell r="I75">
            <v>260000</v>
          </cell>
        </row>
      </sheetData>
      <sheetData sheetId="33">
        <row r="7">
          <cell r="D7">
            <v>43</v>
          </cell>
          <cell r="E7">
            <v>43</v>
          </cell>
          <cell r="F7">
            <v>0</v>
          </cell>
          <cell r="G7">
            <v>0</v>
          </cell>
          <cell r="I7">
            <v>0</v>
          </cell>
        </row>
        <row r="22">
          <cell r="D22">
            <v>63.000000000000007</v>
          </cell>
          <cell r="E22">
            <v>51</v>
          </cell>
          <cell r="F22">
            <v>0</v>
          </cell>
          <cell r="G22">
            <v>12</v>
          </cell>
          <cell r="I22">
            <v>80000</v>
          </cell>
        </row>
        <row r="59">
          <cell r="D59">
            <v>6.4</v>
          </cell>
          <cell r="E59">
            <v>4.4000000000000004</v>
          </cell>
          <cell r="F59">
            <v>0</v>
          </cell>
          <cell r="G59">
            <v>2</v>
          </cell>
          <cell r="I59">
            <v>100000</v>
          </cell>
        </row>
      </sheetData>
      <sheetData sheetId="34">
        <row r="7">
          <cell r="D7">
            <v>61</v>
          </cell>
          <cell r="E7">
            <v>52</v>
          </cell>
          <cell r="F7">
            <v>0</v>
          </cell>
          <cell r="G7">
            <v>9</v>
          </cell>
          <cell r="I7">
            <v>45000</v>
          </cell>
        </row>
      </sheetData>
      <sheetData sheetId="35">
        <row r="7">
          <cell r="D7">
            <v>35.4</v>
          </cell>
          <cell r="E7">
            <v>35.4</v>
          </cell>
          <cell r="F7">
            <v>0</v>
          </cell>
          <cell r="G7">
            <v>0</v>
          </cell>
          <cell r="I7">
            <v>0</v>
          </cell>
        </row>
        <row r="22">
          <cell r="D22">
            <v>59.900000000000006</v>
          </cell>
          <cell r="E22">
            <v>47.9</v>
          </cell>
          <cell r="F22">
            <v>0</v>
          </cell>
          <cell r="G22">
            <v>12</v>
          </cell>
          <cell r="I22">
            <v>100000</v>
          </cell>
        </row>
        <row r="55">
          <cell r="D55">
            <v>3.3</v>
          </cell>
          <cell r="E55">
            <v>3.3</v>
          </cell>
          <cell r="F55">
            <v>0</v>
          </cell>
          <cell r="G55">
            <v>0</v>
          </cell>
          <cell r="I55">
            <v>0</v>
          </cell>
        </row>
      </sheetData>
      <sheetData sheetId="36">
        <row r="7">
          <cell r="D7">
            <v>47.9</v>
          </cell>
          <cell r="E7">
            <v>33.200000000000003</v>
          </cell>
          <cell r="F7">
            <v>0</v>
          </cell>
          <cell r="G7">
            <v>14.7</v>
          </cell>
          <cell r="I7">
            <v>274500</v>
          </cell>
        </row>
        <row r="28">
          <cell r="D28">
            <v>13.399999999999999</v>
          </cell>
          <cell r="E28">
            <v>13.399999999999999</v>
          </cell>
          <cell r="F28">
            <v>0</v>
          </cell>
          <cell r="G28">
            <v>0</v>
          </cell>
          <cell r="I28">
            <v>0</v>
          </cell>
        </row>
        <row r="38">
          <cell r="D38">
            <v>3.6</v>
          </cell>
          <cell r="E38">
            <v>3.6</v>
          </cell>
          <cell r="F38">
            <v>0</v>
          </cell>
          <cell r="G38">
            <v>0</v>
          </cell>
          <cell r="I38">
            <v>0</v>
          </cell>
        </row>
      </sheetData>
      <sheetData sheetId="37">
        <row r="7">
          <cell r="D7">
            <v>40.700000000000003</v>
          </cell>
          <cell r="E7">
            <v>36.5</v>
          </cell>
          <cell r="F7">
            <v>0</v>
          </cell>
          <cell r="G7">
            <v>4.2</v>
          </cell>
          <cell r="I7">
            <v>124000</v>
          </cell>
        </row>
        <row r="25">
          <cell r="D25">
            <v>6.5</v>
          </cell>
          <cell r="E25">
            <v>6.5</v>
          </cell>
          <cell r="F25">
            <v>0</v>
          </cell>
          <cell r="G25">
            <v>0</v>
          </cell>
          <cell r="I25">
            <v>0</v>
          </cell>
        </row>
      </sheetData>
      <sheetData sheetId="38">
        <row r="7">
          <cell r="D7">
            <v>42.1</v>
          </cell>
          <cell r="E7">
            <v>42.1</v>
          </cell>
          <cell r="F7">
            <v>0</v>
          </cell>
          <cell r="G7">
            <v>0</v>
          </cell>
          <cell r="I7">
            <v>0</v>
          </cell>
        </row>
        <row r="25">
          <cell r="D25">
            <v>72.7</v>
          </cell>
          <cell r="E25">
            <v>57.7</v>
          </cell>
          <cell r="F25">
            <v>0</v>
          </cell>
          <cell r="G25">
            <v>15</v>
          </cell>
          <cell r="I25">
            <v>115000</v>
          </cell>
        </row>
        <row r="58">
          <cell r="D58">
            <v>9.5000000000000018</v>
          </cell>
          <cell r="E58">
            <v>9.5000000000000018</v>
          </cell>
          <cell r="F58">
            <v>0</v>
          </cell>
          <cell r="G58">
            <v>0</v>
          </cell>
          <cell r="I58">
            <v>0</v>
          </cell>
        </row>
      </sheetData>
      <sheetData sheetId="39">
        <row r="7">
          <cell r="D7">
            <v>45.599999999999994</v>
          </cell>
          <cell r="E7">
            <v>45.599999999999994</v>
          </cell>
          <cell r="F7">
            <v>0</v>
          </cell>
          <cell r="G7">
            <v>0</v>
          </cell>
          <cell r="I7">
            <v>0</v>
          </cell>
        </row>
        <row r="27">
          <cell r="D27">
            <v>47.099999999999994</v>
          </cell>
          <cell r="E27">
            <v>47.099999999999994</v>
          </cell>
          <cell r="F27">
            <v>0</v>
          </cell>
          <cell r="G27">
            <v>0</v>
          </cell>
          <cell r="I27">
            <v>0</v>
          </cell>
        </row>
        <row r="54">
          <cell r="D54">
            <v>12.1</v>
          </cell>
          <cell r="E54">
            <v>12.1</v>
          </cell>
          <cell r="F54">
            <v>0</v>
          </cell>
          <cell r="G54">
            <v>0</v>
          </cell>
          <cell r="I54">
            <v>0</v>
          </cell>
        </row>
      </sheetData>
      <sheetData sheetId="40">
        <row r="7">
          <cell r="D7">
            <v>35.5</v>
          </cell>
          <cell r="E7">
            <v>35.5</v>
          </cell>
          <cell r="F7">
            <v>0</v>
          </cell>
          <cell r="G7">
            <v>0</v>
          </cell>
          <cell r="I7">
            <v>0</v>
          </cell>
        </row>
        <row r="22">
          <cell r="D22">
            <v>61.800000000000004</v>
          </cell>
          <cell r="E22">
            <v>35.799999999999997</v>
          </cell>
          <cell r="F22">
            <v>0</v>
          </cell>
          <cell r="G22">
            <v>26</v>
          </cell>
          <cell r="I22">
            <v>250000</v>
          </cell>
        </row>
        <row r="50">
          <cell r="D50">
            <v>12.6</v>
          </cell>
          <cell r="E50">
            <v>12.6</v>
          </cell>
          <cell r="F50">
            <v>0</v>
          </cell>
          <cell r="G50">
            <v>0</v>
          </cell>
          <cell r="I50">
            <v>0</v>
          </cell>
        </row>
      </sheetData>
      <sheetData sheetId="41">
        <row r="7">
          <cell r="D7">
            <v>58.500000000000007</v>
          </cell>
          <cell r="E7">
            <v>57.500000000000007</v>
          </cell>
          <cell r="F7">
            <v>0</v>
          </cell>
          <cell r="G7">
            <v>1</v>
          </cell>
          <cell r="I7">
            <v>40000</v>
          </cell>
        </row>
        <row r="36">
          <cell r="D36">
            <v>49.5</v>
          </cell>
          <cell r="E36">
            <v>42.5</v>
          </cell>
          <cell r="F36">
            <v>0</v>
          </cell>
          <cell r="G36">
            <v>7</v>
          </cell>
          <cell r="I36">
            <v>170000</v>
          </cell>
        </row>
        <row r="61">
          <cell r="D61">
            <v>12.5</v>
          </cell>
          <cell r="E61">
            <v>12.5</v>
          </cell>
          <cell r="F61">
            <v>0</v>
          </cell>
          <cell r="G61">
            <v>0</v>
          </cell>
          <cell r="I61">
            <v>0</v>
          </cell>
        </row>
      </sheetData>
      <sheetData sheetId="42">
        <row r="7">
          <cell r="D7">
            <v>41</v>
          </cell>
          <cell r="E7">
            <v>37</v>
          </cell>
          <cell r="F7">
            <v>0</v>
          </cell>
          <cell r="G7">
            <v>4</v>
          </cell>
          <cell r="I7">
            <v>160000</v>
          </cell>
        </row>
      </sheetData>
      <sheetData sheetId="43">
        <row r="7">
          <cell r="D7">
            <v>29.3</v>
          </cell>
          <cell r="E7">
            <v>16</v>
          </cell>
          <cell r="F7">
            <v>0</v>
          </cell>
          <cell r="G7">
            <v>13.3</v>
          </cell>
          <cell r="I7">
            <v>132500</v>
          </cell>
        </row>
        <row r="20">
          <cell r="D20">
            <v>27.9</v>
          </cell>
          <cell r="E20">
            <v>27.9</v>
          </cell>
          <cell r="F20">
            <v>0</v>
          </cell>
          <cell r="G20">
            <v>0</v>
          </cell>
          <cell r="I20">
            <v>0</v>
          </cell>
        </row>
        <row r="38">
          <cell r="D38">
            <v>2.8</v>
          </cell>
          <cell r="E38">
            <v>2.8</v>
          </cell>
          <cell r="F38">
            <v>0</v>
          </cell>
          <cell r="G38">
            <v>0</v>
          </cell>
          <cell r="I38">
            <v>0</v>
          </cell>
        </row>
      </sheetData>
      <sheetData sheetId="44">
        <row r="7">
          <cell r="D7">
            <v>32</v>
          </cell>
          <cell r="E7">
            <v>32</v>
          </cell>
          <cell r="F7">
            <v>0</v>
          </cell>
          <cell r="G7">
            <v>0</v>
          </cell>
          <cell r="I7">
            <v>0</v>
          </cell>
        </row>
        <row r="22">
          <cell r="D22">
            <v>11.4</v>
          </cell>
          <cell r="E22">
            <v>11.4</v>
          </cell>
          <cell r="F22">
            <v>0</v>
          </cell>
          <cell r="G22">
            <v>0</v>
          </cell>
          <cell r="I22">
            <v>0</v>
          </cell>
        </row>
        <row r="31">
          <cell r="D31">
            <v>5</v>
          </cell>
          <cell r="E31">
            <v>0</v>
          </cell>
          <cell r="F31">
            <v>0</v>
          </cell>
          <cell r="G31">
            <v>5</v>
          </cell>
          <cell r="I31">
            <v>125000</v>
          </cell>
        </row>
      </sheetData>
      <sheetData sheetId="45">
        <row r="7">
          <cell r="D7">
            <v>51.7</v>
          </cell>
          <cell r="E7">
            <v>51.7</v>
          </cell>
          <cell r="F7">
            <v>0</v>
          </cell>
          <cell r="G7">
            <v>0</v>
          </cell>
          <cell r="I7">
            <v>0</v>
          </cell>
        </row>
        <row r="25">
          <cell r="D25">
            <v>20.399999999999999</v>
          </cell>
          <cell r="E25">
            <v>14.399999999999999</v>
          </cell>
          <cell r="F25">
            <v>0</v>
          </cell>
          <cell r="G25">
            <v>6</v>
          </cell>
          <cell r="I25">
            <v>60000</v>
          </cell>
        </row>
      </sheetData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I14"/>
  <sheetViews>
    <sheetView tabSelected="1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E11" sqref="E11"/>
    </sheetView>
  </sheetViews>
  <sheetFormatPr defaultRowHeight="20.25"/>
  <cols>
    <col min="1" max="1" width="3.28515625" style="1" customWidth="1"/>
    <col min="2" max="2" width="4.28515625" style="82" customWidth="1"/>
    <col min="3" max="3" width="8.42578125" style="82" bestFit="1" customWidth="1"/>
    <col min="4" max="4" width="5.85546875" style="82" bestFit="1" customWidth="1"/>
    <col min="5" max="5" width="7.7109375" style="82" bestFit="1" customWidth="1"/>
    <col min="6" max="6" width="8.42578125" style="111" bestFit="1" customWidth="1"/>
    <col min="7" max="7" width="12.85546875" style="82" customWidth="1"/>
    <col min="8" max="8" width="10.28515625" style="82" bestFit="1" customWidth="1"/>
    <col min="9" max="9" width="7.140625" style="82" bestFit="1" customWidth="1"/>
    <col min="10" max="10" width="11" style="82" bestFit="1" customWidth="1"/>
    <col min="11" max="11" width="14.140625" style="82" bestFit="1" customWidth="1"/>
    <col min="12" max="12" width="5.5703125" style="82" bestFit="1" customWidth="1"/>
    <col min="13" max="13" width="6.140625" style="82" bestFit="1" customWidth="1"/>
    <col min="14" max="14" width="7.42578125" style="111" bestFit="1" customWidth="1"/>
    <col min="15" max="15" width="11.42578125" style="82" bestFit="1" customWidth="1"/>
    <col min="16" max="16" width="10.28515625" style="82" bestFit="1" customWidth="1"/>
    <col min="17" max="17" width="7.7109375" style="82" customWidth="1"/>
    <col min="18" max="18" width="11" style="82" bestFit="1" customWidth="1"/>
    <col min="19" max="19" width="14" style="82" bestFit="1" customWidth="1"/>
    <col min="20" max="20" width="5.5703125" style="82" bestFit="1" customWidth="1"/>
    <col min="21" max="21" width="7.7109375" style="82" bestFit="1" customWidth="1"/>
    <col min="22" max="22" width="7.42578125" style="111" bestFit="1" customWidth="1"/>
    <col min="23" max="23" width="10.28515625" style="82" bestFit="1" customWidth="1"/>
    <col min="24" max="24" width="8.85546875" style="82" bestFit="1" customWidth="1"/>
    <col min="25" max="25" width="7.140625" style="82" bestFit="1" customWidth="1"/>
    <col min="26" max="26" width="10.7109375" style="82" bestFit="1" customWidth="1"/>
    <col min="27" max="27" width="14" style="82" bestFit="1" customWidth="1"/>
    <col min="28" max="28" width="5.5703125" style="82" bestFit="1" customWidth="1"/>
    <col min="29" max="29" width="6.140625" style="82" bestFit="1" customWidth="1"/>
    <col min="30" max="30" width="7.7109375" style="111" bestFit="1" customWidth="1"/>
    <col min="31" max="31" width="11.85546875" style="82" bestFit="1" customWidth="1"/>
    <col min="32" max="32" width="10.7109375" style="82" bestFit="1" customWidth="1"/>
    <col min="33" max="33" width="7.140625" style="82" bestFit="1" customWidth="1"/>
    <col min="34" max="34" width="11.85546875" style="82" bestFit="1" customWidth="1"/>
    <col min="35" max="35" width="14.28515625" style="82" bestFit="1" customWidth="1"/>
    <col min="36" max="16384" width="9.140625" style="1"/>
  </cols>
  <sheetData>
    <row r="2" spans="2:35" s="2" customFormat="1" ht="19.5">
      <c r="B2" s="115" t="s">
        <v>0</v>
      </c>
      <c r="C2" s="89"/>
      <c r="D2" s="89"/>
      <c r="E2" s="89"/>
      <c r="F2" s="106"/>
      <c r="G2" s="89"/>
      <c r="H2" s="89"/>
      <c r="I2" s="89"/>
      <c r="J2" s="89"/>
      <c r="K2" s="89"/>
      <c r="L2" s="89"/>
      <c r="M2" s="89"/>
      <c r="N2" s="106"/>
      <c r="O2" s="89"/>
      <c r="P2" s="89"/>
      <c r="Q2" s="89"/>
      <c r="R2" s="89"/>
      <c r="S2" s="89"/>
      <c r="T2" s="89"/>
      <c r="U2" s="89"/>
      <c r="V2" s="106"/>
      <c r="W2" s="89"/>
      <c r="X2" s="89"/>
      <c r="Y2" s="89"/>
      <c r="Z2" s="89"/>
      <c r="AA2" s="89"/>
      <c r="AB2" s="89"/>
      <c r="AC2" s="89"/>
      <c r="AD2" s="106"/>
      <c r="AE2" s="89"/>
      <c r="AF2" s="89"/>
      <c r="AG2" s="89"/>
      <c r="AH2" s="89"/>
      <c r="AI2" s="89"/>
    </row>
    <row r="3" spans="2:35" s="60" customFormat="1">
      <c r="B3" s="130" t="s">
        <v>1</v>
      </c>
      <c r="C3" s="130" t="s">
        <v>2</v>
      </c>
      <c r="D3" s="125" t="s">
        <v>3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 t="s">
        <v>11</v>
      </c>
      <c r="AC3" s="126"/>
      <c r="AD3" s="126"/>
      <c r="AE3" s="126"/>
      <c r="AF3" s="126"/>
      <c r="AG3" s="126"/>
      <c r="AH3" s="126"/>
      <c r="AI3" s="126"/>
    </row>
    <row r="4" spans="2:35" s="87" customFormat="1">
      <c r="B4" s="131"/>
      <c r="C4" s="131"/>
      <c r="D4" s="127">
        <v>2013</v>
      </c>
      <c r="E4" s="127"/>
      <c r="F4" s="127"/>
      <c r="G4" s="127"/>
      <c r="H4" s="127"/>
      <c r="I4" s="127"/>
      <c r="J4" s="127"/>
      <c r="K4" s="127"/>
      <c r="L4" s="128">
        <v>2014</v>
      </c>
      <c r="M4" s="128"/>
      <c r="N4" s="128"/>
      <c r="O4" s="128"/>
      <c r="P4" s="128"/>
      <c r="Q4" s="128"/>
      <c r="R4" s="128"/>
      <c r="S4" s="128"/>
      <c r="T4" s="129">
        <v>2015</v>
      </c>
      <c r="U4" s="129"/>
      <c r="V4" s="129"/>
      <c r="W4" s="129"/>
      <c r="X4" s="129"/>
      <c r="Y4" s="129"/>
      <c r="Z4" s="129"/>
      <c r="AA4" s="129"/>
      <c r="AB4" s="126"/>
      <c r="AC4" s="126"/>
      <c r="AD4" s="126"/>
      <c r="AE4" s="126"/>
      <c r="AF4" s="126"/>
      <c r="AG4" s="126"/>
      <c r="AH4" s="126"/>
      <c r="AI4" s="126"/>
    </row>
    <row r="5" spans="2:35" s="87" customFormat="1" ht="63.75" customHeight="1">
      <c r="B5" s="131"/>
      <c r="C5" s="131"/>
      <c r="D5" s="90" t="s">
        <v>19</v>
      </c>
      <c r="E5" s="90" t="s">
        <v>4</v>
      </c>
      <c r="F5" s="107" t="s">
        <v>453</v>
      </c>
      <c r="G5" s="133" t="s">
        <v>474</v>
      </c>
      <c r="H5" s="134"/>
      <c r="I5" s="134"/>
      <c r="J5" s="134"/>
      <c r="K5" s="135"/>
      <c r="L5" s="91" t="s">
        <v>19</v>
      </c>
      <c r="M5" s="91" t="s">
        <v>4</v>
      </c>
      <c r="N5" s="112" t="s">
        <v>453</v>
      </c>
      <c r="O5" s="136" t="s">
        <v>474</v>
      </c>
      <c r="P5" s="137"/>
      <c r="Q5" s="137"/>
      <c r="R5" s="137"/>
      <c r="S5" s="138"/>
      <c r="T5" s="92" t="s">
        <v>19</v>
      </c>
      <c r="U5" s="93" t="s">
        <v>4</v>
      </c>
      <c r="V5" s="113" t="s">
        <v>453</v>
      </c>
      <c r="W5" s="139" t="s">
        <v>474</v>
      </c>
      <c r="X5" s="140"/>
      <c r="Y5" s="140"/>
      <c r="Z5" s="140"/>
      <c r="AA5" s="141"/>
      <c r="AB5" s="94" t="s">
        <v>19</v>
      </c>
      <c r="AC5" s="94" t="s">
        <v>4</v>
      </c>
      <c r="AD5" s="114" t="s">
        <v>455</v>
      </c>
      <c r="AE5" s="122" t="s">
        <v>475</v>
      </c>
      <c r="AF5" s="123"/>
      <c r="AG5" s="123"/>
      <c r="AH5" s="123"/>
      <c r="AI5" s="124"/>
    </row>
    <row r="6" spans="2:35" s="88" customFormat="1" ht="45.75" customHeight="1" thickBot="1">
      <c r="B6" s="132"/>
      <c r="C6" s="132"/>
      <c r="D6" s="95" t="s">
        <v>20</v>
      </c>
      <c r="E6" s="95" t="s">
        <v>5</v>
      </c>
      <c r="F6" s="108" t="s">
        <v>454</v>
      </c>
      <c r="G6" s="95" t="s">
        <v>6</v>
      </c>
      <c r="H6" s="95" t="s">
        <v>7</v>
      </c>
      <c r="I6" s="95" t="s">
        <v>8</v>
      </c>
      <c r="J6" s="95" t="s">
        <v>9</v>
      </c>
      <c r="K6" s="95" t="s">
        <v>10</v>
      </c>
      <c r="L6" s="95" t="s">
        <v>20</v>
      </c>
      <c r="M6" s="95" t="s">
        <v>5</v>
      </c>
      <c r="N6" s="108" t="s">
        <v>454</v>
      </c>
      <c r="O6" s="95" t="s">
        <v>6</v>
      </c>
      <c r="P6" s="95" t="s">
        <v>7</v>
      </c>
      <c r="Q6" s="95" t="s">
        <v>8</v>
      </c>
      <c r="R6" s="95" t="s">
        <v>9</v>
      </c>
      <c r="S6" s="95" t="s">
        <v>10</v>
      </c>
      <c r="T6" s="95" t="s">
        <v>20</v>
      </c>
      <c r="U6" s="95" t="s">
        <v>5</v>
      </c>
      <c r="V6" s="108" t="s">
        <v>454</v>
      </c>
      <c r="W6" s="95" t="s">
        <v>6</v>
      </c>
      <c r="X6" s="95" t="s">
        <v>7</v>
      </c>
      <c r="Y6" s="95" t="s">
        <v>8</v>
      </c>
      <c r="Z6" s="95" t="s">
        <v>9</v>
      </c>
      <c r="AA6" s="95" t="s">
        <v>10</v>
      </c>
      <c r="AB6" s="95" t="s">
        <v>20</v>
      </c>
      <c r="AC6" s="95" t="s">
        <v>5</v>
      </c>
      <c r="AD6" s="108" t="s">
        <v>454</v>
      </c>
      <c r="AE6" s="95" t="s">
        <v>6</v>
      </c>
      <c r="AF6" s="95" t="s">
        <v>7</v>
      </c>
      <c r="AG6" s="95" t="s">
        <v>8</v>
      </c>
      <c r="AH6" s="95" t="s">
        <v>9</v>
      </c>
      <c r="AI6" s="95" t="s">
        <v>10</v>
      </c>
    </row>
    <row r="7" spans="2:35" s="14" customFormat="1">
      <c r="B7" s="96">
        <v>1</v>
      </c>
      <c r="C7" s="97" t="s">
        <v>13</v>
      </c>
      <c r="D7" s="98">
        <v>188</v>
      </c>
      <c r="E7" s="99">
        <v>71</v>
      </c>
      <c r="F7" s="109">
        <v>17</v>
      </c>
      <c r="G7" s="100">
        <f>'B. Nakham'!D87</f>
        <v>3561.5</v>
      </c>
      <c r="H7" s="100">
        <f>'B. Nakham'!E87</f>
        <v>32</v>
      </c>
      <c r="I7" s="100">
        <f>'B. Nakham'!F87</f>
        <v>0</v>
      </c>
      <c r="J7" s="100">
        <f>'B. Nakham'!G87</f>
        <v>3529.5</v>
      </c>
      <c r="K7" s="100">
        <f>'B. Nakham'!H87</f>
        <v>91167000</v>
      </c>
      <c r="L7" s="98">
        <v>188</v>
      </c>
      <c r="M7" s="99">
        <v>48</v>
      </c>
      <c r="N7" s="109">
        <v>11</v>
      </c>
      <c r="O7" s="100">
        <f>'B. Nakham'!I87</f>
        <v>4048.7</v>
      </c>
      <c r="P7" s="100">
        <f>'B. Nakham'!J87</f>
        <v>184.7</v>
      </c>
      <c r="Q7" s="100">
        <f>'B. Nakham'!K87</f>
        <v>0</v>
      </c>
      <c r="R7" s="100">
        <f>'B. Nakham'!L87</f>
        <v>3864</v>
      </c>
      <c r="S7" s="100">
        <f>'B. Nakham'!M87</f>
        <v>87536000</v>
      </c>
      <c r="T7" s="98">
        <v>188</v>
      </c>
      <c r="U7" s="99">
        <v>38</v>
      </c>
      <c r="V7" s="109">
        <v>12</v>
      </c>
      <c r="W7" s="100">
        <f>'B. Nakham'!N87</f>
        <v>1378.5</v>
      </c>
      <c r="X7" s="100">
        <f>'B. Nakham'!O87</f>
        <v>143</v>
      </c>
      <c r="Y7" s="100">
        <f>'B. Nakham'!P87</f>
        <v>0</v>
      </c>
      <c r="Z7" s="100">
        <f>'B. Nakham'!Q87</f>
        <v>1235.5</v>
      </c>
      <c r="AA7" s="100">
        <f>'B. Nakham'!R87</f>
        <v>40970000</v>
      </c>
      <c r="AB7" s="98">
        <v>188</v>
      </c>
      <c r="AC7" s="99">
        <v>81</v>
      </c>
      <c r="AD7" s="109">
        <v>17</v>
      </c>
      <c r="AE7" s="100">
        <f t="shared" ref="AE7:AF11" si="0">G7+O7+W7</f>
        <v>8988.7000000000007</v>
      </c>
      <c r="AF7" s="100">
        <f t="shared" si="0"/>
        <v>359.7</v>
      </c>
      <c r="AG7" s="100">
        <v>0</v>
      </c>
      <c r="AH7" s="100">
        <f t="shared" ref="AH7:AI11" si="1">J7+R7+Z7</f>
        <v>8629</v>
      </c>
      <c r="AI7" s="98">
        <f t="shared" si="1"/>
        <v>219673000</v>
      </c>
    </row>
    <row r="8" spans="2:35" s="14" customFormat="1">
      <c r="B8" s="101">
        <v>2</v>
      </c>
      <c r="C8" s="102" t="s">
        <v>14</v>
      </c>
      <c r="D8" s="103">
        <v>61</v>
      </c>
      <c r="E8" s="104">
        <v>59</v>
      </c>
      <c r="F8" s="110">
        <v>19</v>
      </c>
      <c r="G8" s="105">
        <f>B.Huatan!D67</f>
        <v>9680.1999999999989</v>
      </c>
      <c r="H8" s="105">
        <f>B.Huatan!E67</f>
        <v>1301.9000000000001</v>
      </c>
      <c r="I8" s="105">
        <f>B.Huatan!F67</f>
        <v>0</v>
      </c>
      <c r="J8" s="105">
        <f>B.Huatan!G67</f>
        <v>8323.5</v>
      </c>
      <c r="K8" s="105">
        <f>B.Huatan!H67</f>
        <v>118635350</v>
      </c>
      <c r="L8" s="103">
        <v>61</v>
      </c>
      <c r="M8" s="104">
        <v>31</v>
      </c>
      <c r="N8" s="110">
        <v>14</v>
      </c>
      <c r="O8" s="105">
        <f>B.Huatan!I67</f>
        <v>6402</v>
      </c>
      <c r="P8" s="105">
        <f>B.Huatan!J67</f>
        <v>1008.5</v>
      </c>
      <c r="Q8" s="105">
        <f>B.Huatan!K67</f>
        <v>1</v>
      </c>
      <c r="R8" s="105">
        <f>B.Huatan!L67</f>
        <v>5392.5</v>
      </c>
      <c r="S8" s="105">
        <f>B.Huatan!M67</f>
        <v>99250500</v>
      </c>
      <c r="T8" s="103">
        <v>61</v>
      </c>
      <c r="U8" s="104">
        <v>27</v>
      </c>
      <c r="V8" s="110">
        <v>6</v>
      </c>
      <c r="W8" s="105">
        <f>B.Huatan!N67</f>
        <v>838</v>
      </c>
      <c r="X8" s="105">
        <f>B.Huatan!O67</f>
        <v>86</v>
      </c>
      <c r="Y8" s="105">
        <f>B.Huatan!P67</f>
        <v>0</v>
      </c>
      <c r="Z8" s="105">
        <f>B.Huatan!Q67</f>
        <v>752</v>
      </c>
      <c r="AA8" s="105">
        <f>B.Huatan!R67</f>
        <v>27410000</v>
      </c>
      <c r="AB8" s="103">
        <v>61</v>
      </c>
      <c r="AC8" s="104">
        <v>60</v>
      </c>
      <c r="AD8" s="110">
        <v>20</v>
      </c>
      <c r="AE8" s="105">
        <f t="shared" si="0"/>
        <v>16920.199999999997</v>
      </c>
      <c r="AF8" s="105">
        <f t="shared" si="0"/>
        <v>2396.4</v>
      </c>
      <c r="AG8" s="105">
        <v>0</v>
      </c>
      <c r="AH8" s="105">
        <f t="shared" si="1"/>
        <v>14468</v>
      </c>
      <c r="AI8" s="103">
        <f t="shared" si="1"/>
        <v>245295850</v>
      </c>
    </row>
    <row r="9" spans="2:35" s="14" customFormat="1">
      <c r="B9" s="101">
        <v>3</v>
      </c>
      <c r="C9" s="102" t="s">
        <v>16</v>
      </c>
      <c r="D9" s="103">
        <v>107</v>
      </c>
      <c r="E9" s="104">
        <v>54</v>
      </c>
      <c r="F9" s="110">
        <v>16</v>
      </c>
      <c r="G9" s="105">
        <f>B.Som!D65</f>
        <v>1241.9000000000001</v>
      </c>
      <c r="H9" s="105">
        <f>B.Som!E65</f>
        <v>275.30000000000007</v>
      </c>
      <c r="I9" s="105">
        <f>B.Som!F65</f>
        <v>0</v>
      </c>
      <c r="J9" s="105">
        <f>B.Som!G65</f>
        <v>966.5999999999998</v>
      </c>
      <c r="K9" s="121">
        <v>29186800</v>
      </c>
      <c r="L9" s="103">
        <v>107</v>
      </c>
      <c r="M9" s="104">
        <v>42</v>
      </c>
      <c r="N9" s="110">
        <v>10</v>
      </c>
      <c r="O9" s="105">
        <f>B.Som!I65</f>
        <v>1177.0999999999999</v>
      </c>
      <c r="P9" s="105">
        <f>B.Som!J65</f>
        <v>372.3</v>
      </c>
      <c r="Q9" s="105">
        <f>B.Som!K65</f>
        <v>0</v>
      </c>
      <c r="R9" s="105">
        <f>B.Som!L65</f>
        <v>852.30000000000018</v>
      </c>
      <c r="S9" s="105">
        <f>B.Som!M65</f>
        <v>22498300</v>
      </c>
      <c r="T9" s="103">
        <v>107</v>
      </c>
      <c r="U9" s="104">
        <v>28</v>
      </c>
      <c r="V9" s="110">
        <v>7</v>
      </c>
      <c r="W9" s="105">
        <f>B.Som!N65</f>
        <v>79</v>
      </c>
      <c r="X9" s="105">
        <f>B.Som!O65</f>
        <v>41.000000000000007</v>
      </c>
      <c r="Y9" s="105">
        <f>B.Som!P65</f>
        <v>0</v>
      </c>
      <c r="Z9" s="105">
        <f>B.Som!Q65</f>
        <v>38</v>
      </c>
      <c r="AA9" s="105">
        <f>B.Som!R65</f>
        <v>940500</v>
      </c>
      <c r="AB9" s="103">
        <v>107</v>
      </c>
      <c r="AC9" s="104">
        <v>58</v>
      </c>
      <c r="AD9" s="110">
        <v>17</v>
      </c>
      <c r="AE9" s="105">
        <f t="shared" si="0"/>
        <v>2498</v>
      </c>
      <c r="AF9" s="105">
        <f t="shared" si="0"/>
        <v>688.60000000000014</v>
      </c>
      <c r="AG9" s="105">
        <v>0</v>
      </c>
      <c r="AH9" s="105">
        <f t="shared" si="1"/>
        <v>1856.9</v>
      </c>
      <c r="AI9" s="103">
        <f t="shared" si="1"/>
        <v>52625600</v>
      </c>
    </row>
    <row r="10" spans="2:35" s="14" customFormat="1">
      <c r="B10" s="101">
        <v>4</v>
      </c>
      <c r="C10" s="102" t="s">
        <v>15</v>
      </c>
      <c r="D10" s="103">
        <v>93</v>
      </c>
      <c r="E10" s="104">
        <v>41</v>
      </c>
      <c r="F10" s="110">
        <v>15</v>
      </c>
      <c r="G10" s="105">
        <f>'B. Na'!D52</f>
        <v>1355.1</v>
      </c>
      <c r="H10" s="105">
        <f>'B. Na'!E52</f>
        <v>1185.5</v>
      </c>
      <c r="I10" s="105">
        <f>'B. Na'!F52</f>
        <v>0</v>
      </c>
      <c r="J10" s="105">
        <f>'B. Na'!G52</f>
        <v>168.79999999999998</v>
      </c>
      <c r="K10" s="105">
        <f>'B. Na'!H52</f>
        <v>3110500</v>
      </c>
      <c r="L10" s="103">
        <v>93</v>
      </c>
      <c r="M10" s="104">
        <v>38</v>
      </c>
      <c r="N10" s="110">
        <v>16</v>
      </c>
      <c r="O10" s="105">
        <f>'B. Na'!I52</f>
        <v>1587.8000000000004</v>
      </c>
      <c r="P10" s="105">
        <f>'B. Na'!J52</f>
        <v>1242.6999999999998</v>
      </c>
      <c r="Q10" s="105">
        <f>'B. Na'!K52</f>
        <v>0</v>
      </c>
      <c r="R10" s="105">
        <f>'B. Na'!L52</f>
        <v>400.90000000000009</v>
      </c>
      <c r="S10" s="105">
        <f>'B. Na'!M52</f>
        <v>7123500</v>
      </c>
      <c r="T10" s="103">
        <v>93</v>
      </c>
      <c r="U10" s="104">
        <v>31</v>
      </c>
      <c r="V10" s="110">
        <v>9</v>
      </c>
      <c r="W10" s="105">
        <f>'B. Na'!N52</f>
        <v>320.20000000000005</v>
      </c>
      <c r="X10" s="105">
        <f>'B. Na'!O52</f>
        <v>232.9</v>
      </c>
      <c r="Y10" s="105">
        <f>'B. Na'!P52</f>
        <v>0</v>
      </c>
      <c r="Z10" s="105">
        <f>'B. Na'!Q52</f>
        <v>87.3</v>
      </c>
      <c r="AA10" s="105">
        <f>'B. Na'!R52</f>
        <v>3768000</v>
      </c>
      <c r="AB10" s="103">
        <v>93</v>
      </c>
      <c r="AC10" s="104">
        <v>46</v>
      </c>
      <c r="AD10" s="110">
        <v>17</v>
      </c>
      <c r="AE10" s="105">
        <f t="shared" si="0"/>
        <v>3263.1000000000004</v>
      </c>
      <c r="AF10" s="105">
        <f t="shared" si="0"/>
        <v>2661.1</v>
      </c>
      <c r="AG10" s="105">
        <v>0</v>
      </c>
      <c r="AH10" s="105">
        <f t="shared" si="1"/>
        <v>657</v>
      </c>
      <c r="AI10" s="103">
        <f t="shared" si="1"/>
        <v>14002000</v>
      </c>
    </row>
    <row r="11" spans="2:35" s="14" customFormat="1" ht="21" thickBot="1">
      <c r="B11" s="101">
        <v>5</v>
      </c>
      <c r="C11" s="102" t="s">
        <v>17</v>
      </c>
      <c r="D11" s="103">
        <v>47</v>
      </c>
      <c r="E11" s="104">
        <v>59</v>
      </c>
      <c r="F11" s="110">
        <v>19</v>
      </c>
      <c r="G11" s="105">
        <f>'B.Sam Or'!D65</f>
        <v>1397.6000000000004</v>
      </c>
      <c r="H11" s="105">
        <f>'B.Sam Or'!E65</f>
        <v>223.90000000000003</v>
      </c>
      <c r="I11" s="105">
        <f>'B.Sam Or'!F65</f>
        <v>0.3</v>
      </c>
      <c r="J11" s="105">
        <f>'B.Sam Or'!G65</f>
        <v>1166</v>
      </c>
      <c r="K11" s="105">
        <f>'B.Sam Or'!H65</f>
        <v>11845305.4</v>
      </c>
      <c r="L11" s="103">
        <v>47</v>
      </c>
      <c r="M11" s="104">
        <v>52</v>
      </c>
      <c r="N11" s="110">
        <v>13</v>
      </c>
      <c r="O11" s="105">
        <f>'B.Sam Or'!I65</f>
        <v>1436.9999999999995</v>
      </c>
      <c r="P11" s="105">
        <f>'B.Sam Or'!J65</f>
        <v>173.1</v>
      </c>
      <c r="Q11" s="105">
        <f>'B.Sam Or'!K65</f>
        <v>0</v>
      </c>
      <c r="R11" s="105">
        <f>'B.Sam Or'!L65</f>
        <v>1263.9000000000001</v>
      </c>
      <c r="S11" s="105">
        <f>'B.Sam Or'!M65</f>
        <v>21583500</v>
      </c>
      <c r="T11" s="103">
        <v>47</v>
      </c>
      <c r="U11" s="104">
        <v>40</v>
      </c>
      <c r="V11" s="110">
        <v>5</v>
      </c>
      <c r="W11" s="105">
        <f>'B.Sam Or'!N65</f>
        <v>316.09999999999997</v>
      </c>
      <c r="X11" s="105">
        <f>'B.Sam Or'!O65</f>
        <v>24.400000000000002</v>
      </c>
      <c r="Y11" s="105">
        <f>'B.Sam Or'!P65</f>
        <v>0</v>
      </c>
      <c r="Z11" s="105">
        <f>'B.Sam Or'!Q65</f>
        <v>293</v>
      </c>
      <c r="AA11" s="105">
        <f>'B.Sam Or'!R65</f>
        <v>9126400</v>
      </c>
      <c r="AB11" s="103">
        <v>47</v>
      </c>
      <c r="AC11" s="104">
        <v>59</v>
      </c>
      <c r="AD11" s="110">
        <v>20</v>
      </c>
      <c r="AE11" s="105">
        <f t="shared" si="0"/>
        <v>3150.7</v>
      </c>
      <c r="AF11" s="105">
        <f t="shared" si="0"/>
        <v>421.4</v>
      </c>
      <c r="AG11" s="105">
        <v>0</v>
      </c>
      <c r="AH11" s="105">
        <f t="shared" si="1"/>
        <v>2722.9</v>
      </c>
      <c r="AI11" s="103">
        <f t="shared" si="1"/>
        <v>42555205.399999999</v>
      </c>
    </row>
    <row r="12" spans="2:35" s="68" customFormat="1" ht="21" thickBot="1">
      <c r="B12" s="116"/>
      <c r="C12" s="116" t="s">
        <v>26</v>
      </c>
      <c r="D12" s="117">
        <f>SUM(D7:D11)</f>
        <v>496</v>
      </c>
      <c r="E12" s="116">
        <f t="shared" ref="E12:AI12" si="2">SUM(E7:E11)</f>
        <v>284</v>
      </c>
      <c r="F12" s="118"/>
      <c r="G12" s="119">
        <f t="shared" si="2"/>
        <v>17236.3</v>
      </c>
      <c r="H12" s="119">
        <f t="shared" si="2"/>
        <v>3018.6000000000004</v>
      </c>
      <c r="I12" s="119">
        <f t="shared" si="2"/>
        <v>0.3</v>
      </c>
      <c r="J12" s="119">
        <f t="shared" si="2"/>
        <v>14154.4</v>
      </c>
      <c r="K12" s="120">
        <f t="shared" si="2"/>
        <v>253944955.40000001</v>
      </c>
      <c r="L12" s="116">
        <f t="shared" si="2"/>
        <v>496</v>
      </c>
      <c r="M12" s="116">
        <f t="shared" si="2"/>
        <v>211</v>
      </c>
      <c r="N12" s="118"/>
      <c r="O12" s="119">
        <f t="shared" si="2"/>
        <v>14652.600000000002</v>
      </c>
      <c r="P12" s="119">
        <f t="shared" si="2"/>
        <v>2981.2999999999997</v>
      </c>
      <c r="Q12" s="119">
        <f t="shared" si="2"/>
        <v>1</v>
      </c>
      <c r="R12" s="119">
        <f t="shared" si="2"/>
        <v>11773.599999999999</v>
      </c>
      <c r="S12" s="120">
        <f t="shared" si="2"/>
        <v>237991800</v>
      </c>
      <c r="T12" s="116">
        <f t="shared" si="2"/>
        <v>496</v>
      </c>
      <c r="U12" s="116">
        <f t="shared" si="2"/>
        <v>164</v>
      </c>
      <c r="V12" s="118"/>
      <c r="W12" s="119">
        <f t="shared" si="2"/>
        <v>2931.7999999999997</v>
      </c>
      <c r="X12" s="119">
        <f t="shared" si="2"/>
        <v>527.29999999999995</v>
      </c>
      <c r="Y12" s="119">
        <f t="shared" si="2"/>
        <v>0</v>
      </c>
      <c r="Z12" s="119">
        <f t="shared" si="2"/>
        <v>2405.8000000000002</v>
      </c>
      <c r="AA12" s="120">
        <f t="shared" si="2"/>
        <v>82214900</v>
      </c>
      <c r="AB12" s="116">
        <f t="shared" si="2"/>
        <v>496</v>
      </c>
      <c r="AC12" s="116">
        <f t="shared" si="2"/>
        <v>304</v>
      </c>
      <c r="AD12" s="118">
        <v>32</v>
      </c>
      <c r="AE12" s="119">
        <f t="shared" si="2"/>
        <v>34820.699999999997</v>
      </c>
      <c r="AF12" s="119">
        <f t="shared" si="2"/>
        <v>6527.1999999999989</v>
      </c>
      <c r="AG12" s="119">
        <f t="shared" si="2"/>
        <v>0</v>
      </c>
      <c r="AH12" s="119">
        <f t="shared" si="2"/>
        <v>28333.800000000003</v>
      </c>
      <c r="AI12" s="120">
        <f t="shared" si="2"/>
        <v>574151655.39999998</v>
      </c>
    </row>
    <row r="14" spans="2:35">
      <c r="S14" s="82">
        <f>59-19</f>
        <v>40</v>
      </c>
    </row>
  </sheetData>
  <mergeCells count="11">
    <mergeCell ref="B3:B6"/>
    <mergeCell ref="G5:K5"/>
    <mergeCell ref="O5:S5"/>
    <mergeCell ref="W5:AA5"/>
    <mergeCell ref="C3:C6"/>
    <mergeCell ref="AE5:AI5"/>
    <mergeCell ref="D3:AA3"/>
    <mergeCell ref="AB3:AI4"/>
    <mergeCell ref="D4:K4"/>
    <mergeCell ref="L4:S4"/>
    <mergeCell ref="T4:AA4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D19"/>
  <sheetViews>
    <sheetView workbookViewId="0">
      <selection activeCell="C17" sqref="C17"/>
    </sheetView>
  </sheetViews>
  <sheetFormatPr defaultRowHeight="15"/>
  <cols>
    <col min="1" max="1" width="3.85546875" customWidth="1"/>
    <col min="2" max="2" width="4.85546875" bestFit="1" customWidth="1"/>
    <col min="3" max="3" width="27.140625" bestFit="1" customWidth="1"/>
    <col min="4" max="4" width="12.140625" bestFit="1" customWidth="1"/>
  </cols>
  <sheetData>
    <row r="2" spans="2:4" s="33" customFormat="1" ht="18">
      <c r="B2" s="85" t="s">
        <v>472</v>
      </c>
      <c r="C2" s="86" t="s">
        <v>471</v>
      </c>
      <c r="D2" s="85" t="s">
        <v>473</v>
      </c>
    </row>
    <row r="3" spans="2:4" ht="16.5">
      <c r="B3" s="84">
        <v>1</v>
      </c>
      <c r="C3" s="84" t="s">
        <v>466</v>
      </c>
      <c r="D3" s="84"/>
    </row>
    <row r="4" spans="2:4" ht="16.5">
      <c r="B4" s="84">
        <v>2</v>
      </c>
      <c r="C4" s="84" t="s">
        <v>467</v>
      </c>
      <c r="D4" s="84"/>
    </row>
    <row r="5" spans="2:4" ht="16.5">
      <c r="B5" s="84">
        <v>3</v>
      </c>
      <c r="C5" s="84" t="s">
        <v>421</v>
      </c>
      <c r="D5" s="84"/>
    </row>
    <row r="6" spans="2:4" ht="16.5">
      <c r="B6" s="84">
        <v>4</v>
      </c>
      <c r="C6" s="84" t="s">
        <v>468</v>
      </c>
      <c r="D6" s="84"/>
    </row>
    <row r="7" spans="2:4" ht="16.5">
      <c r="B7" s="84">
        <v>5</v>
      </c>
      <c r="C7" s="84" t="s">
        <v>447</v>
      </c>
      <c r="D7" s="84"/>
    </row>
    <row r="8" spans="2:4" ht="16.5">
      <c r="B8" s="84">
        <v>6</v>
      </c>
      <c r="C8" s="84" t="s">
        <v>424</v>
      </c>
      <c r="D8" s="84"/>
    </row>
    <row r="9" spans="2:4" ht="16.5">
      <c r="B9" s="84">
        <v>7</v>
      </c>
      <c r="C9" s="84" t="s">
        <v>469</v>
      </c>
      <c r="D9" s="84"/>
    </row>
    <row r="10" spans="2:4" ht="16.5">
      <c r="B10" s="84">
        <v>8</v>
      </c>
      <c r="C10" s="84" t="s">
        <v>458</v>
      </c>
      <c r="D10" s="84"/>
    </row>
    <row r="11" spans="2:4" ht="16.5">
      <c r="B11" s="84">
        <v>9</v>
      </c>
      <c r="C11" s="84" t="s">
        <v>441</v>
      </c>
      <c r="D11" s="84"/>
    </row>
    <row r="12" spans="2:4" ht="16.5">
      <c r="B12" s="84">
        <v>10</v>
      </c>
      <c r="C12" s="84" t="s">
        <v>422</v>
      </c>
      <c r="D12" s="84"/>
    </row>
    <row r="13" spans="2:4" ht="16.5">
      <c r="B13" s="84">
        <v>11</v>
      </c>
      <c r="C13" s="84" t="s">
        <v>429</v>
      </c>
      <c r="D13" s="84"/>
    </row>
    <row r="14" spans="2:4" ht="16.5">
      <c r="B14" s="84">
        <v>12</v>
      </c>
      <c r="C14" s="84" t="s">
        <v>423</v>
      </c>
      <c r="D14" s="84"/>
    </row>
    <row r="15" spans="2:4" ht="16.5">
      <c r="B15" s="84">
        <v>13</v>
      </c>
      <c r="C15" s="84" t="s">
        <v>457</v>
      </c>
      <c r="D15" s="84"/>
    </row>
    <row r="16" spans="2:4" ht="16.5">
      <c r="B16" s="84">
        <v>14</v>
      </c>
      <c r="C16" s="84" t="s">
        <v>442</v>
      </c>
      <c r="D16" s="84"/>
    </row>
    <row r="17" spans="2:4" ht="16.5">
      <c r="B17" s="84">
        <v>15</v>
      </c>
      <c r="C17" s="84" t="s">
        <v>450</v>
      </c>
      <c r="D17" s="84"/>
    </row>
    <row r="18" spans="2:4" ht="16.5">
      <c r="B18" s="84">
        <v>16</v>
      </c>
      <c r="C18" s="84" t="s">
        <v>443</v>
      </c>
      <c r="D18" s="84"/>
    </row>
    <row r="19" spans="2:4" ht="16.5">
      <c r="B19" s="84">
        <v>17</v>
      </c>
      <c r="C19" s="84" t="s">
        <v>470</v>
      </c>
      <c r="D19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1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9" sqref="I9"/>
    </sheetView>
  </sheetViews>
  <sheetFormatPr defaultRowHeight="20.25"/>
  <cols>
    <col min="1" max="1" width="6.42578125" style="1" customWidth="1"/>
    <col min="2" max="2" width="9" style="1" bestFit="1" customWidth="1"/>
    <col min="3" max="3" width="10" style="1" bestFit="1" customWidth="1"/>
    <col min="4" max="4" width="14.140625" style="1" bestFit="1" customWidth="1"/>
    <col min="5" max="5" width="13.42578125" style="1" customWidth="1"/>
    <col min="6" max="6" width="10.7109375" style="1" customWidth="1"/>
    <col min="7" max="7" width="13.85546875" style="1" customWidth="1"/>
    <col min="8" max="8" width="15.140625" style="1" customWidth="1"/>
    <col min="9" max="9" width="17.28515625" style="1" customWidth="1"/>
    <col min="10" max="10" width="13.28515625" style="1" customWidth="1"/>
    <col min="11" max="12" width="12.42578125" style="1" customWidth="1"/>
    <col min="13" max="13" width="10.42578125" style="1" bestFit="1" customWidth="1"/>
    <col min="14" max="14" width="15.5703125" style="1" customWidth="1"/>
    <col min="15" max="15" width="12" style="1" customWidth="1"/>
    <col min="16" max="16" width="14.140625" style="1" customWidth="1"/>
    <col min="17" max="17" width="11.140625" style="1" customWidth="1"/>
    <col min="18" max="18" width="10.5703125" style="1" customWidth="1"/>
    <col min="19" max="19" width="10.85546875" style="1" customWidth="1"/>
    <col min="20" max="20" width="16" style="1" customWidth="1"/>
    <col min="21" max="22" width="13.140625" style="1" customWidth="1"/>
    <col min="23" max="23" width="14.28515625" style="1" customWidth="1"/>
    <col min="24" max="24" width="11.5703125" style="1" customWidth="1"/>
    <col min="25" max="25" width="12.7109375" style="1" customWidth="1"/>
    <col min="26" max="26" width="16.7109375" style="1" customWidth="1"/>
    <col min="27" max="27" width="12.5703125" style="1" customWidth="1"/>
    <col min="28" max="28" width="9.140625" style="1"/>
    <col min="29" max="29" width="13.42578125" style="1" customWidth="1"/>
    <col min="30" max="30" width="16.85546875" style="1" customWidth="1"/>
    <col min="31" max="16384" width="9.140625" style="1"/>
  </cols>
  <sheetData>
    <row r="2" spans="1:30" s="2" customFormat="1" ht="19.5">
      <c r="A2" s="2" t="s">
        <v>0</v>
      </c>
    </row>
    <row r="3" spans="1:30" s="60" customFormat="1">
      <c r="A3" s="71"/>
      <c r="B3" s="71"/>
      <c r="C3" s="146" t="s">
        <v>3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2" t="s">
        <v>11</v>
      </c>
      <c r="Y3" s="142"/>
      <c r="Z3" s="142"/>
      <c r="AA3" s="142"/>
      <c r="AB3" s="142"/>
      <c r="AC3" s="142"/>
      <c r="AD3" s="142"/>
    </row>
    <row r="4" spans="1:30" s="60" customFormat="1">
      <c r="A4" s="71"/>
      <c r="B4" s="71"/>
      <c r="C4" s="143">
        <v>2013</v>
      </c>
      <c r="D4" s="143"/>
      <c r="E4" s="143"/>
      <c r="F4" s="143"/>
      <c r="G4" s="143"/>
      <c r="H4" s="143"/>
      <c r="I4" s="143"/>
      <c r="J4" s="144">
        <v>2014</v>
      </c>
      <c r="K4" s="144"/>
      <c r="L4" s="144"/>
      <c r="M4" s="144"/>
      <c r="N4" s="144"/>
      <c r="O4" s="144"/>
      <c r="P4" s="144"/>
      <c r="Q4" s="145">
        <v>2015</v>
      </c>
      <c r="R4" s="145"/>
      <c r="S4" s="145"/>
      <c r="T4" s="145"/>
      <c r="U4" s="145"/>
      <c r="V4" s="145"/>
      <c r="W4" s="145"/>
      <c r="X4" s="142"/>
      <c r="Y4" s="142"/>
      <c r="Z4" s="142"/>
      <c r="AA4" s="142"/>
      <c r="AB4" s="142"/>
      <c r="AC4" s="142"/>
      <c r="AD4" s="142"/>
    </row>
    <row r="5" spans="1:30" s="60" customFormat="1">
      <c r="A5" s="71" t="s">
        <v>1</v>
      </c>
      <c r="B5" s="71" t="s">
        <v>2</v>
      </c>
      <c r="C5" s="43" t="s">
        <v>19</v>
      </c>
      <c r="D5" s="43" t="s">
        <v>4</v>
      </c>
      <c r="E5" s="143" t="s">
        <v>12</v>
      </c>
      <c r="F5" s="143"/>
      <c r="G5" s="143"/>
      <c r="H5" s="143"/>
      <c r="I5" s="43"/>
      <c r="J5" s="72" t="s">
        <v>19</v>
      </c>
      <c r="K5" s="72" t="s">
        <v>4</v>
      </c>
      <c r="L5" s="144" t="s">
        <v>12</v>
      </c>
      <c r="M5" s="144"/>
      <c r="N5" s="144"/>
      <c r="O5" s="144"/>
      <c r="P5" s="72"/>
      <c r="Q5" s="73" t="s">
        <v>19</v>
      </c>
      <c r="R5" s="74" t="s">
        <v>4</v>
      </c>
      <c r="S5" s="145" t="s">
        <v>12</v>
      </c>
      <c r="T5" s="145"/>
      <c r="U5" s="145"/>
      <c r="V5" s="145"/>
      <c r="W5" s="74"/>
      <c r="X5" s="75" t="s">
        <v>19</v>
      </c>
      <c r="Y5" s="75" t="s">
        <v>4</v>
      </c>
      <c r="Z5" s="142" t="s">
        <v>12</v>
      </c>
      <c r="AA5" s="142"/>
      <c r="AB5" s="142"/>
      <c r="AC5" s="142"/>
      <c r="AD5" s="75"/>
    </row>
    <row r="6" spans="1:30" s="68" customFormat="1" ht="21" thickBot="1">
      <c r="A6" s="76"/>
      <c r="B6" s="76"/>
      <c r="C6" s="76" t="s">
        <v>20</v>
      </c>
      <c r="D6" s="76" t="s">
        <v>5</v>
      </c>
      <c r="E6" s="76" t="s">
        <v>6</v>
      </c>
      <c r="F6" s="76" t="s">
        <v>7</v>
      </c>
      <c r="G6" s="76" t="s">
        <v>8</v>
      </c>
      <c r="H6" s="76" t="s">
        <v>9</v>
      </c>
      <c r="I6" s="76" t="s">
        <v>10</v>
      </c>
      <c r="J6" s="76" t="s">
        <v>20</v>
      </c>
      <c r="K6" s="76" t="s">
        <v>5</v>
      </c>
      <c r="L6" s="76" t="s">
        <v>6</v>
      </c>
      <c r="M6" s="76" t="s">
        <v>7</v>
      </c>
      <c r="N6" s="76" t="s">
        <v>8</v>
      </c>
      <c r="O6" s="76" t="s">
        <v>9</v>
      </c>
      <c r="P6" s="76" t="s">
        <v>10</v>
      </c>
      <c r="Q6" s="76" t="s">
        <v>20</v>
      </c>
      <c r="R6" s="76" t="s">
        <v>5</v>
      </c>
      <c r="S6" s="76" t="s">
        <v>6</v>
      </c>
      <c r="T6" s="76" t="s">
        <v>7</v>
      </c>
      <c r="U6" s="76" t="s">
        <v>8</v>
      </c>
      <c r="V6" s="76" t="s">
        <v>9</v>
      </c>
      <c r="W6" s="76" t="s">
        <v>10</v>
      </c>
      <c r="X6" s="76" t="s">
        <v>20</v>
      </c>
      <c r="Y6" s="76" t="s">
        <v>5</v>
      </c>
      <c r="Z6" s="76" t="s">
        <v>6</v>
      </c>
      <c r="AA6" s="76" t="s">
        <v>7</v>
      </c>
      <c r="AB6" s="76" t="s">
        <v>8</v>
      </c>
      <c r="AC6" s="76" t="s">
        <v>9</v>
      </c>
      <c r="AD6" s="76" t="s">
        <v>10</v>
      </c>
    </row>
    <row r="7" spans="1:30" s="14" customFormat="1">
      <c r="A7" s="65">
        <v>1</v>
      </c>
      <c r="B7" s="77" t="s">
        <v>13</v>
      </c>
      <c r="C7" s="69">
        <v>188</v>
      </c>
      <c r="D7" s="45">
        <v>71</v>
      </c>
      <c r="E7" s="70">
        <v>3561.5</v>
      </c>
      <c r="F7" s="70">
        <v>32</v>
      </c>
      <c r="G7" s="70" t="s">
        <v>18</v>
      </c>
      <c r="H7" s="70">
        <v>3529.5</v>
      </c>
      <c r="I7" s="69">
        <v>91167000</v>
      </c>
      <c r="J7" s="69">
        <v>188</v>
      </c>
      <c r="K7" s="45">
        <v>48</v>
      </c>
      <c r="L7" s="70">
        <v>4048.7</v>
      </c>
      <c r="M7" s="70">
        <v>184.7</v>
      </c>
      <c r="N7" s="70" t="s">
        <v>18</v>
      </c>
      <c r="O7" s="70">
        <v>3864</v>
      </c>
      <c r="P7" s="69">
        <v>87536000</v>
      </c>
      <c r="Q7" s="69">
        <v>188</v>
      </c>
      <c r="R7" s="45">
        <v>38</v>
      </c>
      <c r="S7" s="70">
        <v>1378.5</v>
      </c>
      <c r="T7" s="70">
        <v>143</v>
      </c>
      <c r="U7" s="70" t="s">
        <v>18</v>
      </c>
      <c r="V7" s="70">
        <v>1235.5</v>
      </c>
      <c r="W7" s="69">
        <v>40970000</v>
      </c>
      <c r="X7" s="69">
        <v>188</v>
      </c>
      <c r="Y7" s="45">
        <v>81</v>
      </c>
      <c r="Z7" s="70">
        <f>E7+L7+S7</f>
        <v>8988.7000000000007</v>
      </c>
      <c r="AA7" s="70">
        <f t="shared" ref="Z7:AA11" si="0">F7+M7+T7</f>
        <v>359.7</v>
      </c>
      <c r="AB7" s="70">
        <v>0</v>
      </c>
      <c r="AC7" s="70">
        <f t="shared" ref="AC7:AD11" si="1">H7+O7+V7</f>
        <v>8629</v>
      </c>
      <c r="AD7" s="69">
        <f t="shared" si="1"/>
        <v>219673000</v>
      </c>
    </row>
    <row r="8" spans="1:30" s="14" customFormat="1">
      <c r="A8" s="66">
        <v>2</v>
      </c>
      <c r="B8" s="78" t="s">
        <v>14</v>
      </c>
      <c r="C8" s="37">
        <v>61</v>
      </c>
      <c r="D8" s="26">
        <v>59</v>
      </c>
      <c r="E8" s="67">
        <v>9680.2000000000007</v>
      </c>
      <c r="F8" s="67">
        <v>1301.9000000000001</v>
      </c>
      <c r="G8" s="67">
        <v>0</v>
      </c>
      <c r="H8" s="67">
        <v>8323.5</v>
      </c>
      <c r="I8" s="37">
        <v>118635350</v>
      </c>
      <c r="J8" s="37">
        <v>61</v>
      </c>
      <c r="K8" s="26">
        <v>31</v>
      </c>
      <c r="L8" s="67">
        <v>6402</v>
      </c>
      <c r="M8" s="67">
        <v>1009.5</v>
      </c>
      <c r="N8" s="67">
        <v>0</v>
      </c>
      <c r="O8" s="67">
        <v>5392.5</v>
      </c>
      <c r="P8" s="37">
        <v>99250500</v>
      </c>
      <c r="Q8" s="37">
        <v>61</v>
      </c>
      <c r="R8" s="26">
        <v>27</v>
      </c>
      <c r="S8" s="67">
        <v>1285</v>
      </c>
      <c r="T8" s="67">
        <v>160</v>
      </c>
      <c r="U8" s="67">
        <v>0</v>
      </c>
      <c r="V8" s="67">
        <v>1114</v>
      </c>
      <c r="W8" s="37">
        <v>40770000</v>
      </c>
      <c r="X8" s="37">
        <v>61</v>
      </c>
      <c r="Y8" s="26">
        <v>60</v>
      </c>
      <c r="Z8" s="67">
        <f t="shared" si="0"/>
        <v>17367.2</v>
      </c>
      <c r="AA8" s="67">
        <f t="shared" si="0"/>
        <v>2471.4</v>
      </c>
      <c r="AB8" s="67">
        <v>0</v>
      </c>
      <c r="AC8" s="67">
        <f t="shared" si="1"/>
        <v>14830</v>
      </c>
      <c r="AD8" s="37">
        <f t="shared" si="1"/>
        <v>258655850</v>
      </c>
    </row>
    <row r="9" spans="1:30" s="14" customFormat="1">
      <c r="A9" s="66">
        <v>3</v>
      </c>
      <c r="B9" s="78" t="s">
        <v>16</v>
      </c>
      <c r="C9" s="37">
        <v>107</v>
      </c>
      <c r="D9" s="26">
        <v>54</v>
      </c>
      <c r="E9" s="67">
        <v>1241.9000000000001</v>
      </c>
      <c r="F9" s="67">
        <v>275.3</v>
      </c>
      <c r="G9" s="67" t="s">
        <v>18</v>
      </c>
      <c r="H9" s="67">
        <v>966.6</v>
      </c>
      <c r="I9" s="37">
        <v>29186800</v>
      </c>
      <c r="J9" s="37">
        <v>107</v>
      </c>
      <c r="K9" s="26">
        <v>42</v>
      </c>
      <c r="L9" s="67">
        <v>1177.0999999999999</v>
      </c>
      <c r="M9" s="67">
        <v>372.3</v>
      </c>
      <c r="N9" s="67" t="s">
        <v>18</v>
      </c>
      <c r="O9" s="67">
        <v>852.3</v>
      </c>
      <c r="P9" s="37">
        <v>22498300</v>
      </c>
      <c r="Q9" s="37">
        <v>107</v>
      </c>
      <c r="R9" s="26">
        <v>28</v>
      </c>
      <c r="S9" s="67">
        <v>79</v>
      </c>
      <c r="T9" s="67">
        <v>41</v>
      </c>
      <c r="U9" s="67" t="s">
        <v>18</v>
      </c>
      <c r="V9" s="67">
        <v>38</v>
      </c>
      <c r="W9" s="37">
        <v>940500</v>
      </c>
      <c r="X9" s="37">
        <v>107</v>
      </c>
      <c r="Y9" s="26">
        <v>58</v>
      </c>
      <c r="Z9" s="67">
        <f t="shared" si="0"/>
        <v>2498</v>
      </c>
      <c r="AA9" s="67">
        <f t="shared" si="0"/>
        <v>688.6</v>
      </c>
      <c r="AB9" s="67">
        <v>0</v>
      </c>
      <c r="AC9" s="67">
        <f t="shared" si="1"/>
        <v>1856.9</v>
      </c>
      <c r="AD9" s="37">
        <f t="shared" si="1"/>
        <v>52625600</v>
      </c>
    </row>
    <row r="10" spans="1:30" s="14" customFormat="1">
      <c r="A10" s="66">
        <v>4</v>
      </c>
      <c r="B10" s="78" t="s">
        <v>15</v>
      </c>
      <c r="C10" s="37">
        <v>93</v>
      </c>
      <c r="D10" s="26">
        <v>41</v>
      </c>
      <c r="E10" s="67">
        <v>1355.1</v>
      </c>
      <c r="F10" s="67">
        <v>1185.5</v>
      </c>
      <c r="G10" s="67" t="s">
        <v>18</v>
      </c>
      <c r="H10" s="67">
        <v>168.8</v>
      </c>
      <c r="I10" s="37">
        <v>3110500</v>
      </c>
      <c r="J10" s="37">
        <v>93</v>
      </c>
      <c r="K10" s="26">
        <v>38</v>
      </c>
      <c r="L10" s="67">
        <v>1587.8</v>
      </c>
      <c r="M10" s="67">
        <v>1242.7</v>
      </c>
      <c r="N10" s="67" t="s">
        <v>18</v>
      </c>
      <c r="O10" s="67">
        <v>400.9</v>
      </c>
      <c r="P10" s="37">
        <v>7123500</v>
      </c>
      <c r="Q10" s="37">
        <v>93</v>
      </c>
      <c r="R10" s="26">
        <v>31</v>
      </c>
      <c r="S10" s="67">
        <v>320.2</v>
      </c>
      <c r="T10" s="67">
        <v>232.9</v>
      </c>
      <c r="U10" s="67" t="s">
        <v>18</v>
      </c>
      <c r="V10" s="67">
        <v>87.3</v>
      </c>
      <c r="W10" s="37">
        <v>3768000</v>
      </c>
      <c r="X10" s="37">
        <v>93</v>
      </c>
      <c r="Y10" s="26">
        <v>46</v>
      </c>
      <c r="Z10" s="67">
        <f t="shared" si="0"/>
        <v>3263.0999999999995</v>
      </c>
      <c r="AA10" s="67">
        <f t="shared" si="0"/>
        <v>2661.1</v>
      </c>
      <c r="AB10" s="67">
        <v>0</v>
      </c>
      <c r="AC10" s="67">
        <f t="shared" si="1"/>
        <v>657</v>
      </c>
      <c r="AD10" s="37">
        <f t="shared" si="1"/>
        <v>14002000</v>
      </c>
    </row>
    <row r="11" spans="1:30" s="14" customFormat="1" ht="21" thickBot="1">
      <c r="A11" s="66">
        <v>5</v>
      </c>
      <c r="B11" s="78" t="s">
        <v>17</v>
      </c>
      <c r="C11" s="37">
        <v>47</v>
      </c>
      <c r="D11" s="26">
        <v>59</v>
      </c>
      <c r="E11" s="67">
        <f>[1]Total!$D$65</f>
        <v>1397.6000000000004</v>
      </c>
      <c r="F11" s="67">
        <v>223.9</v>
      </c>
      <c r="G11" s="67">
        <v>0.3</v>
      </c>
      <c r="H11" s="67">
        <v>1166</v>
      </c>
      <c r="I11" s="37">
        <v>11845305</v>
      </c>
      <c r="J11" s="37">
        <v>47</v>
      </c>
      <c r="K11" s="26">
        <v>52</v>
      </c>
      <c r="L11" s="67">
        <v>1437</v>
      </c>
      <c r="M11" s="67">
        <v>173.1</v>
      </c>
      <c r="N11" s="67">
        <v>0</v>
      </c>
      <c r="O11" s="67">
        <v>1263.9000000000001</v>
      </c>
      <c r="P11" s="37">
        <v>21583500</v>
      </c>
      <c r="Q11" s="37">
        <v>47</v>
      </c>
      <c r="R11" s="26">
        <v>40</v>
      </c>
      <c r="S11" s="67">
        <v>316.10000000000002</v>
      </c>
      <c r="T11" s="67">
        <v>24.4</v>
      </c>
      <c r="U11" s="67">
        <v>0</v>
      </c>
      <c r="V11" s="67">
        <v>293</v>
      </c>
      <c r="W11" s="37">
        <v>9126400</v>
      </c>
      <c r="X11" s="37">
        <v>47</v>
      </c>
      <c r="Y11" s="26">
        <v>59</v>
      </c>
      <c r="Z11" s="67">
        <f t="shared" si="0"/>
        <v>3150.7000000000003</v>
      </c>
      <c r="AA11" s="67">
        <f t="shared" si="0"/>
        <v>421.4</v>
      </c>
      <c r="AB11" s="67">
        <v>0</v>
      </c>
      <c r="AC11" s="67">
        <f t="shared" si="1"/>
        <v>2722.9</v>
      </c>
      <c r="AD11" s="37">
        <f t="shared" si="1"/>
        <v>42555205</v>
      </c>
    </row>
    <row r="12" spans="1:30" ht="21" thickBot="1">
      <c r="A12" s="3"/>
      <c r="B12" s="3"/>
      <c r="C12" s="4">
        <f>SUM(C7:C11)</f>
        <v>496</v>
      </c>
      <c r="D12" s="4">
        <f t="shared" ref="D12:AD12" si="2">SUM(D7:D11)</f>
        <v>284</v>
      </c>
      <c r="E12" s="5">
        <f t="shared" si="2"/>
        <v>17236.300000000003</v>
      </c>
      <c r="F12" s="5">
        <f t="shared" si="2"/>
        <v>3018.6</v>
      </c>
      <c r="G12" s="5">
        <f t="shared" si="2"/>
        <v>0.3</v>
      </c>
      <c r="H12" s="5">
        <f t="shared" si="2"/>
        <v>14154.4</v>
      </c>
      <c r="I12" s="6">
        <f t="shared" si="2"/>
        <v>253944955</v>
      </c>
      <c r="J12" s="4">
        <f t="shared" si="2"/>
        <v>496</v>
      </c>
      <c r="K12" s="4">
        <f t="shared" si="2"/>
        <v>211</v>
      </c>
      <c r="L12" s="5">
        <f t="shared" si="2"/>
        <v>14652.6</v>
      </c>
      <c r="M12" s="5">
        <f t="shared" si="2"/>
        <v>2982.2999999999997</v>
      </c>
      <c r="N12" s="5">
        <f t="shared" si="2"/>
        <v>0</v>
      </c>
      <c r="O12" s="5">
        <f t="shared" si="2"/>
        <v>11773.599999999999</v>
      </c>
      <c r="P12" s="6">
        <f t="shared" si="2"/>
        <v>237991800</v>
      </c>
      <c r="Q12" s="4">
        <f t="shared" si="2"/>
        <v>496</v>
      </c>
      <c r="R12" s="4">
        <f t="shared" si="2"/>
        <v>164</v>
      </c>
      <c r="S12" s="5">
        <f t="shared" si="2"/>
        <v>3378.7999999999997</v>
      </c>
      <c r="T12" s="5">
        <f t="shared" si="2"/>
        <v>601.29999999999995</v>
      </c>
      <c r="U12" s="5">
        <f t="shared" si="2"/>
        <v>0</v>
      </c>
      <c r="V12" s="5">
        <f t="shared" si="2"/>
        <v>2767.8</v>
      </c>
      <c r="W12" s="6">
        <f t="shared" si="2"/>
        <v>95574900</v>
      </c>
      <c r="X12" s="4">
        <f t="shared" si="2"/>
        <v>496</v>
      </c>
      <c r="Y12" s="4">
        <f t="shared" si="2"/>
        <v>304</v>
      </c>
      <c r="Z12" s="5">
        <f t="shared" si="2"/>
        <v>35267.699999999997</v>
      </c>
      <c r="AA12" s="5">
        <f t="shared" si="2"/>
        <v>6602.1999999999989</v>
      </c>
      <c r="AB12" s="5">
        <f t="shared" si="2"/>
        <v>0</v>
      </c>
      <c r="AC12" s="5">
        <f t="shared" si="2"/>
        <v>28695.800000000003</v>
      </c>
      <c r="AD12" s="6">
        <f t="shared" si="2"/>
        <v>587511655</v>
      </c>
    </row>
    <row r="14" spans="1:30">
      <c r="P14" s="1">
        <f>59-19</f>
        <v>40</v>
      </c>
    </row>
  </sheetData>
  <mergeCells count="9">
    <mergeCell ref="Z5:AC5"/>
    <mergeCell ref="C4:I4"/>
    <mergeCell ref="J4:P4"/>
    <mergeCell ref="Q4:W4"/>
    <mergeCell ref="X3:AD4"/>
    <mergeCell ref="C3:W3"/>
    <mergeCell ref="E5:H5"/>
    <mergeCell ref="L5:O5"/>
    <mergeCell ref="S5:V5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7"/>
  <sheetViews>
    <sheetView workbookViewId="0">
      <pane xSplit="3" ySplit="5" topLeftCell="I84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20.25"/>
  <cols>
    <col min="1" max="1" width="6.140625" style="1" customWidth="1"/>
    <col min="2" max="2" width="17" style="1" customWidth="1"/>
    <col min="3" max="3" width="14.85546875" style="1" customWidth="1"/>
    <col min="4" max="4" width="13" style="1" customWidth="1"/>
    <col min="5" max="5" width="11.7109375" style="1" customWidth="1"/>
    <col min="6" max="6" width="12" style="1" customWidth="1"/>
    <col min="7" max="7" width="13.42578125" style="1" customWidth="1"/>
    <col min="8" max="8" width="20" style="1" customWidth="1"/>
    <col min="9" max="9" width="12.5703125" style="1" customWidth="1"/>
    <col min="10" max="10" width="12.140625" style="1" customWidth="1"/>
    <col min="11" max="11" width="11.7109375" style="1" customWidth="1"/>
    <col min="12" max="12" width="14" style="1" customWidth="1"/>
    <col min="13" max="13" width="18.7109375" style="1" customWidth="1"/>
    <col min="14" max="14" width="12.28515625" style="1" customWidth="1"/>
    <col min="15" max="16" width="11.7109375" style="1" customWidth="1"/>
    <col min="17" max="17" width="14.140625" style="1" customWidth="1"/>
    <col min="18" max="18" width="19.42578125" style="1" customWidth="1"/>
    <col min="19" max="19" width="15.140625" style="1" customWidth="1"/>
    <col min="20" max="20" width="13.7109375" style="1" customWidth="1"/>
    <col min="21" max="21" width="12.42578125" style="1" customWidth="1"/>
    <col min="22" max="22" width="13.7109375" style="1" customWidth="1"/>
    <col min="23" max="23" width="20.5703125" style="1" customWidth="1"/>
  </cols>
  <sheetData>
    <row r="1" spans="1:23">
      <c r="A1" s="1" t="s">
        <v>21</v>
      </c>
    </row>
    <row r="3" spans="1:23" s="33" customFormat="1">
      <c r="A3" s="32"/>
      <c r="B3" s="154" t="s">
        <v>22</v>
      </c>
      <c r="C3" s="155"/>
      <c r="D3" s="154" t="s">
        <v>3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5"/>
      <c r="S3" s="146" t="s">
        <v>23</v>
      </c>
      <c r="T3" s="146"/>
      <c r="U3" s="146"/>
      <c r="V3" s="146"/>
      <c r="W3" s="146"/>
    </row>
    <row r="4" spans="1:23" s="33" customFormat="1">
      <c r="A4" s="153" t="s">
        <v>1</v>
      </c>
      <c r="B4" s="149" t="s">
        <v>24</v>
      </c>
      <c r="C4" s="151" t="s">
        <v>25</v>
      </c>
      <c r="D4" s="157">
        <v>2013</v>
      </c>
      <c r="E4" s="157"/>
      <c r="F4" s="157"/>
      <c r="G4" s="157"/>
      <c r="H4" s="158"/>
      <c r="I4" s="159">
        <v>2014</v>
      </c>
      <c r="J4" s="160"/>
      <c r="K4" s="160"/>
      <c r="L4" s="160"/>
      <c r="M4" s="161"/>
      <c r="N4" s="162">
        <v>2015</v>
      </c>
      <c r="O4" s="163"/>
      <c r="P4" s="163"/>
      <c r="Q4" s="163"/>
      <c r="R4" s="164"/>
      <c r="S4" s="34" t="s">
        <v>26</v>
      </c>
      <c r="T4" s="34" t="s">
        <v>27</v>
      </c>
      <c r="U4" s="34" t="s">
        <v>28</v>
      </c>
      <c r="V4" s="34" t="s">
        <v>29</v>
      </c>
      <c r="W4" s="34" t="s">
        <v>30</v>
      </c>
    </row>
    <row r="5" spans="1:23" s="33" customFormat="1" ht="21" thickBot="1">
      <c r="A5" s="150"/>
      <c r="B5" s="150"/>
      <c r="C5" s="152"/>
      <c r="D5" s="62" t="s">
        <v>31</v>
      </c>
      <c r="E5" s="62" t="s">
        <v>32</v>
      </c>
      <c r="F5" s="62" t="s">
        <v>33</v>
      </c>
      <c r="G5" s="62" t="s">
        <v>34</v>
      </c>
      <c r="H5" s="62" t="s">
        <v>35</v>
      </c>
      <c r="I5" s="63" t="s">
        <v>31</v>
      </c>
      <c r="J5" s="63" t="s">
        <v>32</v>
      </c>
      <c r="K5" s="63" t="s">
        <v>33</v>
      </c>
      <c r="L5" s="63" t="s">
        <v>34</v>
      </c>
      <c r="M5" s="63" t="s">
        <v>35</v>
      </c>
      <c r="N5" s="64" t="s">
        <v>31</v>
      </c>
      <c r="O5" s="64" t="s">
        <v>32</v>
      </c>
      <c r="P5" s="64" t="s">
        <v>33</v>
      </c>
      <c r="Q5" s="64" t="s">
        <v>34</v>
      </c>
      <c r="R5" s="64" t="s">
        <v>35</v>
      </c>
      <c r="S5" s="52" t="s">
        <v>36</v>
      </c>
      <c r="T5" s="52" t="s">
        <v>36</v>
      </c>
      <c r="U5" s="52" t="s">
        <v>36</v>
      </c>
      <c r="V5" s="52" t="s">
        <v>36</v>
      </c>
      <c r="W5" s="52" t="s">
        <v>37</v>
      </c>
    </row>
    <row r="6" spans="1:23" s="29" customFormat="1">
      <c r="A6" s="45">
        <v>1</v>
      </c>
      <c r="B6" s="45" t="s">
        <v>170</v>
      </c>
      <c r="C6" s="45" t="s">
        <v>84</v>
      </c>
      <c r="D6" s="47">
        <f>'[2]Phut+Keo.1'!D7</f>
        <v>50</v>
      </c>
      <c r="E6" s="47">
        <f>'[2]Phut+Keo.1'!E7</f>
        <v>0</v>
      </c>
      <c r="F6" s="47">
        <f>'[2]Phut+Keo.1'!F7</f>
        <v>0</v>
      </c>
      <c r="G6" s="47">
        <f>'[2]Phut+Keo.1'!G7</f>
        <v>50</v>
      </c>
      <c r="H6" s="48">
        <f>'[2]Phut+Keo.1'!I7</f>
        <v>1060000</v>
      </c>
      <c r="I6" s="47">
        <f>'[2]Phut+Keo.1'!D19</f>
        <v>28</v>
      </c>
      <c r="J6" s="47">
        <f>'[2]Phut+Keo.1'!E19</f>
        <v>5</v>
      </c>
      <c r="K6" s="47">
        <f>'[2]Phut+Keo.1'!F19</f>
        <v>0</v>
      </c>
      <c r="L6" s="47">
        <f>'[2]Phut+Keo.1'!G19</f>
        <v>23</v>
      </c>
      <c r="M6" s="48">
        <f>'[2]Phut+Keo.1'!I19</f>
        <v>815000</v>
      </c>
      <c r="N6" s="47">
        <f>'[2]Phut+Keo.1'!D35</f>
        <v>22</v>
      </c>
      <c r="O6" s="47">
        <f>'[2]Phut+Keo.1'!E35</f>
        <v>3</v>
      </c>
      <c r="P6" s="47">
        <f>'[2]Phut+Keo.1'!F35</f>
        <v>0</v>
      </c>
      <c r="Q6" s="47">
        <f>'[2]Phut+Keo.1'!G35</f>
        <v>19</v>
      </c>
      <c r="R6" s="48">
        <f>'[2]Phut+Keo.1'!I35</f>
        <v>850000</v>
      </c>
      <c r="S6" s="47">
        <f>D6+I6+N6</f>
        <v>100</v>
      </c>
      <c r="T6" s="47">
        <f>E6+J6+O6</f>
        <v>8</v>
      </c>
      <c r="U6" s="47">
        <f>F6+K6+P5:P6</f>
        <v>0</v>
      </c>
      <c r="V6" s="47">
        <f>G6+L6+Q6</f>
        <v>92</v>
      </c>
      <c r="W6" s="48">
        <f>H6+M6+R6</f>
        <v>2725000</v>
      </c>
    </row>
    <row r="7" spans="1:23" s="29" customFormat="1">
      <c r="A7" s="26">
        <v>2</v>
      </c>
      <c r="B7" s="26"/>
      <c r="C7" s="26" t="s">
        <v>335</v>
      </c>
      <c r="D7" s="27">
        <f>'[2]Mrs Man.2'!D7</f>
        <v>52.5</v>
      </c>
      <c r="E7" s="27">
        <f>'[2]Mrs Man.2'!E7</f>
        <v>0.5</v>
      </c>
      <c r="F7" s="27">
        <f>'[2]Mrs Man.2'!F7</f>
        <v>0</v>
      </c>
      <c r="G7" s="27">
        <f>'[2]Mrs Man.2'!G7</f>
        <v>52</v>
      </c>
      <c r="H7" s="28">
        <f>'[2]Mrs Man.2'!I7</f>
        <v>1320000</v>
      </c>
      <c r="I7" s="27">
        <f>'[2]Mrs Man.2'!D35</f>
        <v>78</v>
      </c>
      <c r="J7" s="27">
        <f>'[2]Mrs Man.2'!E35</f>
        <v>3.5</v>
      </c>
      <c r="K7" s="27">
        <f>'[2]Mrs Man.2'!F35</f>
        <v>0</v>
      </c>
      <c r="L7" s="27">
        <f>'[2]Mrs Man.2'!G35</f>
        <v>74.5</v>
      </c>
      <c r="M7" s="28">
        <f>'[2]Mrs Man.2'!I35</f>
        <v>1775000</v>
      </c>
      <c r="N7" s="27">
        <f>'[2]Mrs Man.2'!D79</f>
        <v>23</v>
      </c>
      <c r="O7" s="27">
        <f>'[2]Mrs Man.2'!E79</f>
        <v>7</v>
      </c>
      <c r="P7" s="27">
        <f>'[2]Mrs Man.2'!F79</f>
        <v>0</v>
      </c>
      <c r="Q7" s="27">
        <f>'[2]Mrs Man.2'!G79</f>
        <v>16</v>
      </c>
      <c r="R7" s="28">
        <f>'[2]Mrs Man.2'!I79</f>
        <v>580000</v>
      </c>
      <c r="S7" s="27">
        <f t="shared" ref="S7:T70" si="0">D7+I7+N7</f>
        <v>153.5</v>
      </c>
      <c r="T7" s="27">
        <f t="shared" si="0"/>
        <v>11</v>
      </c>
      <c r="U7" s="27">
        <f t="shared" ref="U7:U70" si="1">F7+K7+P6:P7</f>
        <v>0</v>
      </c>
      <c r="V7" s="27">
        <f t="shared" ref="V7:W70" si="2">G7+L7+Q7</f>
        <v>142.5</v>
      </c>
      <c r="W7" s="28">
        <f t="shared" si="2"/>
        <v>3675000</v>
      </c>
    </row>
    <row r="8" spans="1:23" s="29" customFormat="1">
      <c r="A8" s="26">
        <v>3</v>
      </c>
      <c r="B8" s="26" t="s">
        <v>66</v>
      </c>
      <c r="C8" s="26" t="s">
        <v>127</v>
      </c>
      <c r="D8" s="27">
        <f>'[2]Chan+Pine.3'!D7</f>
        <v>10</v>
      </c>
      <c r="E8" s="27">
        <f>'[2]Chan+Pine.3'!E7</f>
        <v>0</v>
      </c>
      <c r="F8" s="27">
        <f>'[2]Chan+Pine.3'!F7</f>
        <v>0</v>
      </c>
      <c r="G8" s="27">
        <f>'[2]Chan+Pine.3'!G7</f>
        <v>10</v>
      </c>
      <c r="H8" s="28">
        <f>'[2]Chan+Pine.3'!I7</f>
        <v>240000</v>
      </c>
      <c r="I8" s="27">
        <f>'[2]Chan+Pine.3'!D13</f>
        <v>64</v>
      </c>
      <c r="J8" s="27">
        <f>'[2]Chan+Pine.3'!E13</f>
        <v>1</v>
      </c>
      <c r="K8" s="27">
        <f>'[2]Chan+Pine.3'!F13</f>
        <v>0</v>
      </c>
      <c r="L8" s="27">
        <f>'[2]Chan+Pine.3'!G13</f>
        <v>63</v>
      </c>
      <c r="M8" s="28">
        <f>'[2]Chan+Pine.3'!I13</f>
        <v>1270000</v>
      </c>
      <c r="N8" s="27"/>
      <c r="O8" s="27"/>
      <c r="P8" s="27"/>
      <c r="Q8" s="27"/>
      <c r="R8" s="28"/>
      <c r="S8" s="27">
        <f t="shared" si="0"/>
        <v>74</v>
      </c>
      <c r="T8" s="27">
        <f t="shared" si="0"/>
        <v>1</v>
      </c>
      <c r="U8" s="27">
        <f t="shared" si="1"/>
        <v>0</v>
      </c>
      <c r="V8" s="27">
        <f t="shared" si="2"/>
        <v>73</v>
      </c>
      <c r="W8" s="28">
        <f t="shared" si="2"/>
        <v>1510000</v>
      </c>
    </row>
    <row r="9" spans="1:23" s="29" customFormat="1">
      <c r="A9" s="26">
        <v>4</v>
      </c>
      <c r="B9" s="26" t="s">
        <v>189</v>
      </c>
      <c r="C9" s="26" t="s">
        <v>336</v>
      </c>
      <c r="D9" s="27"/>
      <c r="E9" s="27"/>
      <c r="F9" s="27"/>
      <c r="G9" s="27"/>
      <c r="H9" s="28"/>
      <c r="I9" s="27">
        <f>'[2]Phet+Tun.4'!D7</f>
        <v>62</v>
      </c>
      <c r="J9" s="27">
        <f>'[2]Phet+Tun.4'!E7</f>
        <v>0</v>
      </c>
      <c r="K9" s="27">
        <f>'[2]Phet+Tun.4'!F7</f>
        <v>0</v>
      </c>
      <c r="L9" s="27">
        <f>'[2]Phet+Tun.4'!G7</f>
        <v>62</v>
      </c>
      <c r="M9" s="28">
        <f>'[2]Phet+Tun.4'!I7</f>
        <v>1060000</v>
      </c>
      <c r="N9" s="27"/>
      <c r="O9" s="27"/>
      <c r="P9" s="27"/>
      <c r="Q9" s="27"/>
      <c r="R9" s="28"/>
      <c r="S9" s="27">
        <f t="shared" si="0"/>
        <v>62</v>
      </c>
      <c r="T9" s="27">
        <f t="shared" si="0"/>
        <v>0</v>
      </c>
      <c r="U9" s="27">
        <f t="shared" si="1"/>
        <v>0</v>
      </c>
      <c r="V9" s="27">
        <f t="shared" si="2"/>
        <v>62</v>
      </c>
      <c r="W9" s="28">
        <f t="shared" si="2"/>
        <v>1060000</v>
      </c>
    </row>
    <row r="10" spans="1:23" s="29" customFormat="1">
      <c r="A10" s="26">
        <v>5</v>
      </c>
      <c r="B10" s="26"/>
      <c r="C10" s="26" t="s">
        <v>337</v>
      </c>
      <c r="D10" s="27">
        <f>'[2]Mrs Say.5'!D7</f>
        <v>8</v>
      </c>
      <c r="E10" s="27">
        <f>'[2]Mrs Say.5'!E7</f>
        <v>0</v>
      </c>
      <c r="F10" s="27">
        <f>'[2]Mrs Say.5'!F7</f>
        <v>0</v>
      </c>
      <c r="G10" s="27">
        <f>'[2]Mrs Say.5'!G7</f>
        <v>8</v>
      </c>
      <c r="H10" s="28">
        <f>'[2]Mrs Say.5'!I7</f>
        <v>215000</v>
      </c>
      <c r="I10" s="27">
        <f>'[2]Mrs Say.5'!D12</f>
        <v>24</v>
      </c>
      <c r="J10" s="27">
        <f>'[2]Mrs Say.5'!E12</f>
        <v>0</v>
      </c>
      <c r="K10" s="27">
        <f>'[2]Mrs Say.5'!F12</f>
        <v>0</v>
      </c>
      <c r="L10" s="27">
        <f>'[2]Mrs Say.5'!G12</f>
        <v>24</v>
      </c>
      <c r="M10" s="28">
        <f>'[2]Mrs Say.5'!I12</f>
        <v>380000</v>
      </c>
      <c r="N10" s="27"/>
      <c r="O10" s="27"/>
      <c r="P10" s="27"/>
      <c r="Q10" s="27"/>
      <c r="R10" s="28"/>
      <c r="S10" s="27">
        <f t="shared" si="0"/>
        <v>32</v>
      </c>
      <c r="T10" s="27">
        <f t="shared" si="0"/>
        <v>0</v>
      </c>
      <c r="U10" s="27">
        <f t="shared" si="1"/>
        <v>0</v>
      </c>
      <c r="V10" s="27">
        <f t="shared" si="2"/>
        <v>32</v>
      </c>
      <c r="W10" s="28">
        <f t="shared" si="2"/>
        <v>595000</v>
      </c>
    </row>
    <row r="11" spans="1:23" s="29" customFormat="1">
      <c r="A11" s="26">
        <v>6</v>
      </c>
      <c r="B11" s="26"/>
      <c r="C11" s="26" t="s">
        <v>338</v>
      </c>
      <c r="D11" s="27">
        <f>'[2]Mrs Chanpheng Soum.6'!D7</f>
        <v>86</v>
      </c>
      <c r="E11" s="27">
        <f>'[2]Mrs Chanpheng Soum.6'!E7</f>
        <v>4</v>
      </c>
      <c r="F11" s="27">
        <f>'[2]Mrs Chanpheng Soum.6'!F7</f>
        <v>0</v>
      </c>
      <c r="G11" s="27">
        <f>'[2]Mrs Chanpheng Soum.6'!G7</f>
        <v>82</v>
      </c>
      <c r="H11" s="28">
        <f>'[2]Mrs Chanpheng Soum.6'!I7</f>
        <v>2190000</v>
      </c>
      <c r="I11" s="27">
        <f>'[2]Mrs Chanpheng Soum.6'!D44</f>
        <v>15</v>
      </c>
      <c r="J11" s="27">
        <f>'[2]Mrs Chanpheng Soum.6'!E44</f>
        <v>0</v>
      </c>
      <c r="K11" s="27">
        <f>'[2]Mrs Chanpheng Soum.6'!F44</f>
        <v>0</v>
      </c>
      <c r="L11" s="27">
        <f>'[2]Mrs Chanpheng Soum.6'!G44</f>
        <v>15</v>
      </c>
      <c r="M11" s="28">
        <f>'[2]Mrs Chanpheng Soum.6'!I44</f>
        <v>365000</v>
      </c>
      <c r="N11" s="27"/>
      <c r="O11" s="27"/>
      <c r="P11" s="27"/>
      <c r="Q11" s="27"/>
      <c r="R11" s="28"/>
      <c r="S11" s="27">
        <f t="shared" si="0"/>
        <v>101</v>
      </c>
      <c r="T11" s="27">
        <f t="shared" si="0"/>
        <v>4</v>
      </c>
      <c r="U11" s="27">
        <f t="shared" si="1"/>
        <v>0</v>
      </c>
      <c r="V11" s="27">
        <f t="shared" si="2"/>
        <v>97</v>
      </c>
      <c r="W11" s="28">
        <f t="shared" si="2"/>
        <v>2555000</v>
      </c>
    </row>
    <row r="12" spans="1:23" s="29" customFormat="1">
      <c r="A12" s="26">
        <v>7</v>
      </c>
      <c r="B12" s="26" t="s">
        <v>189</v>
      </c>
      <c r="C12" s="26" t="s">
        <v>339</v>
      </c>
      <c r="D12" s="27">
        <f>'[2]Phet+Sivanthone.7'!D7</f>
        <v>43</v>
      </c>
      <c r="E12" s="27">
        <f>'[2]Phet+Sivanthone.7'!E7</f>
        <v>2</v>
      </c>
      <c r="F12" s="27">
        <f>'[2]Phet+Sivanthone.7'!F7</f>
        <v>0</v>
      </c>
      <c r="G12" s="27">
        <f>'[2]Phet+Sivanthone.7'!G7</f>
        <v>41</v>
      </c>
      <c r="H12" s="28">
        <f>'[2]Phet+Sivanthone.7'!I7</f>
        <v>1095000</v>
      </c>
      <c r="I12" s="27">
        <f>'[2]Phet+Sivanthone.7'!D21</f>
        <v>98.7</v>
      </c>
      <c r="J12" s="27">
        <f>'[2]Phet+Sivanthone.7'!E21</f>
        <v>3.7</v>
      </c>
      <c r="K12" s="27">
        <f>'[2]Phet+Sivanthone.7'!F21</f>
        <v>0</v>
      </c>
      <c r="L12" s="27">
        <f>'[2]Phet+Sivanthone.7'!G21</f>
        <v>95</v>
      </c>
      <c r="M12" s="28">
        <f>'[2]Phet+Sivanthone.7'!I21</f>
        <v>1890000</v>
      </c>
      <c r="N12" s="27">
        <f>'[2]Phet+Sivanthone.7'!D50</f>
        <v>49</v>
      </c>
      <c r="O12" s="27">
        <f>'[2]Phet+Sivanthone.7'!E50</f>
        <v>4</v>
      </c>
      <c r="P12" s="27">
        <f>'[2]Phet+Sivanthone.7'!F50</f>
        <v>0</v>
      </c>
      <c r="Q12" s="27">
        <f>'[2]Phet+Sivanthone.7'!G50</f>
        <v>45</v>
      </c>
      <c r="R12" s="28">
        <f>'[2]Phet+Sivanthone.7'!I50</f>
        <v>1470000</v>
      </c>
      <c r="S12" s="27">
        <f t="shared" si="0"/>
        <v>190.7</v>
      </c>
      <c r="T12" s="27">
        <f t="shared" si="0"/>
        <v>9.6999999999999993</v>
      </c>
      <c r="U12" s="27">
        <f t="shared" si="1"/>
        <v>0</v>
      </c>
      <c r="V12" s="27">
        <f t="shared" si="2"/>
        <v>181</v>
      </c>
      <c r="W12" s="28">
        <f t="shared" si="2"/>
        <v>4455000</v>
      </c>
    </row>
    <row r="13" spans="1:23" s="29" customFormat="1">
      <c r="A13" s="26">
        <v>8</v>
      </c>
      <c r="B13" s="26" t="s">
        <v>340</v>
      </c>
      <c r="C13" s="26" t="s">
        <v>341</v>
      </c>
      <c r="D13" s="27"/>
      <c r="E13" s="27"/>
      <c r="F13" s="27"/>
      <c r="G13" s="27"/>
      <c r="H13" s="28"/>
      <c r="I13" s="27">
        <f>'[2]Dao+Taby.8'!D7</f>
        <v>57.5</v>
      </c>
      <c r="J13" s="27">
        <f>'[2]Dao+Taby.8'!E7</f>
        <v>2</v>
      </c>
      <c r="K13" s="27">
        <f>'[2]Dao+Taby.8'!F7</f>
        <v>0</v>
      </c>
      <c r="L13" s="27">
        <f>'[2]Dao+Taby.8'!G7</f>
        <v>55.5</v>
      </c>
      <c r="M13" s="28">
        <f>'[2]Dao+Taby.8'!I7</f>
        <v>1196000</v>
      </c>
      <c r="N13" s="27">
        <f>'[2]Dao+Taby.8'!D35</f>
        <v>34</v>
      </c>
      <c r="O13" s="27">
        <f>'[2]Dao+Taby.8'!E35</f>
        <v>5</v>
      </c>
      <c r="P13" s="27">
        <f>'[2]Dao+Taby.8'!F35</f>
        <v>0</v>
      </c>
      <c r="Q13" s="27">
        <f>'[2]Dao+Taby.8'!G35</f>
        <v>29</v>
      </c>
      <c r="R13" s="28">
        <f>'[2]Dao+Taby.8'!I35</f>
        <v>930000</v>
      </c>
      <c r="S13" s="27">
        <f t="shared" si="0"/>
        <v>91.5</v>
      </c>
      <c r="T13" s="27">
        <f t="shared" si="0"/>
        <v>7</v>
      </c>
      <c r="U13" s="27">
        <f t="shared" si="1"/>
        <v>0</v>
      </c>
      <c r="V13" s="27">
        <f t="shared" si="2"/>
        <v>84.5</v>
      </c>
      <c r="W13" s="28">
        <f t="shared" si="2"/>
        <v>2126000</v>
      </c>
    </row>
    <row r="14" spans="1:23" s="29" customFormat="1">
      <c r="A14" s="26">
        <v>9</v>
      </c>
      <c r="B14" s="26" t="s">
        <v>342</v>
      </c>
      <c r="C14" s="26" t="s">
        <v>343</v>
      </c>
      <c r="D14" s="27"/>
      <c r="E14" s="27"/>
      <c r="F14" s="27"/>
      <c r="G14" s="27"/>
      <c r="H14" s="28"/>
      <c r="I14" s="27">
        <f>'[2]Hip+Bouathong. 9'!D7</f>
        <v>79</v>
      </c>
      <c r="J14" s="27">
        <f>'[2]Hip+Bouathong. 9'!E7</f>
        <v>0</v>
      </c>
      <c r="K14" s="27">
        <f>'[2]Hip+Bouathong. 9'!F7</f>
        <v>0</v>
      </c>
      <c r="L14" s="27">
        <f>'[2]Hip+Bouathong. 9'!G7</f>
        <v>79</v>
      </c>
      <c r="M14" s="28">
        <f>'[2]Hip+Bouathong. 9'!I7</f>
        <v>1885000</v>
      </c>
      <c r="N14" s="27">
        <f>'[2]Hip+Bouathong. 9'!D21</f>
        <v>39</v>
      </c>
      <c r="O14" s="27">
        <f>'[2]Hip+Bouathong. 9'!E21</f>
        <v>5</v>
      </c>
      <c r="P14" s="27">
        <f>'[2]Hip+Bouathong. 9'!F21</f>
        <v>0</v>
      </c>
      <c r="Q14" s="27">
        <f>'[2]Hip+Bouathong. 9'!G21</f>
        <v>34</v>
      </c>
      <c r="R14" s="28">
        <f>'[2]Hip+Bouathong. 9'!I21</f>
        <v>1100000</v>
      </c>
      <c r="S14" s="27">
        <f t="shared" si="0"/>
        <v>118</v>
      </c>
      <c r="T14" s="27">
        <f t="shared" si="0"/>
        <v>5</v>
      </c>
      <c r="U14" s="27">
        <f t="shared" si="1"/>
        <v>0</v>
      </c>
      <c r="V14" s="27">
        <f t="shared" si="2"/>
        <v>113</v>
      </c>
      <c r="W14" s="28">
        <f t="shared" si="2"/>
        <v>2985000</v>
      </c>
    </row>
    <row r="15" spans="1:23" s="29" customFormat="1">
      <c r="A15" s="26">
        <v>10</v>
      </c>
      <c r="B15" s="26" t="s">
        <v>175</v>
      </c>
      <c r="C15" s="26" t="s">
        <v>124</v>
      </c>
      <c r="D15" s="27"/>
      <c r="E15" s="27"/>
      <c r="F15" s="27"/>
      <c r="G15" s="27"/>
      <c r="H15" s="28"/>
      <c r="I15" s="27">
        <f>'[2]Lun+Chan.10'!D7</f>
        <v>51.5</v>
      </c>
      <c r="J15" s="27">
        <f>'[2]Lun+Chan.10'!E7</f>
        <v>2</v>
      </c>
      <c r="K15" s="27">
        <f>'[2]Lun+Chan.10'!F7</f>
        <v>0</v>
      </c>
      <c r="L15" s="27">
        <f>'[2]Lun+Chan.10'!G7</f>
        <v>49.5</v>
      </c>
      <c r="M15" s="28">
        <f>'[2]Lun+Chan.10'!I7</f>
        <v>1495000</v>
      </c>
      <c r="N15" s="27"/>
      <c r="O15" s="27"/>
      <c r="P15" s="27"/>
      <c r="Q15" s="27"/>
      <c r="R15" s="28"/>
      <c r="S15" s="27">
        <f t="shared" si="0"/>
        <v>51.5</v>
      </c>
      <c r="T15" s="27">
        <f t="shared" si="0"/>
        <v>2</v>
      </c>
      <c r="U15" s="27">
        <f t="shared" si="1"/>
        <v>0</v>
      </c>
      <c r="V15" s="27">
        <f t="shared" si="2"/>
        <v>49.5</v>
      </c>
      <c r="W15" s="28">
        <f t="shared" si="2"/>
        <v>1495000</v>
      </c>
    </row>
    <row r="16" spans="1:23" s="29" customFormat="1">
      <c r="A16" s="26">
        <v>11</v>
      </c>
      <c r="B16" s="26" t="s">
        <v>344</v>
      </c>
      <c r="C16" s="26" t="s">
        <v>345</v>
      </c>
      <c r="D16" s="27">
        <f>'[2]Somlitpia+Khon.11'!D8</f>
        <v>297</v>
      </c>
      <c r="E16" s="27">
        <f>'[2]Somlitpia+Khon.11'!E8</f>
        <v>1</v>
      </c>
      <c r="F16" s="27">
        <f>'[2]Somlitpia+Khon.11'!F8</f>
        <v>0</v>
      </c>
      <c r="G16" s="27">
        <f>'[2]Somlitpia+Khon.11'!G8</f>
        <v>296</v>
      </c>
      <c r="H16" s="28">
        <f>'[2]Somlitpia+Khon.11'!I8</f>
        <v>7244000</v>
      </c>
      <c r="I16" s="27">
        <f>'[2]Somlitpia+Khon.11'!D71</f>
        <v>250</v>
      </c>
      <c r="J16" s="27">
        <f>'[2]Somlitpia+Khon.11'!E71</f>
        <v>2</v>
      </c>
      <c r="K16" s="27">
        <f>'[2]Somlitpia+Khon.11'!F71</f>
        <v>0</v>
      </c>
      <c r="L16" s="27">
        <f>'[2]Somlitpia+Khon.11'!G71</f>
        <v>248</v>
      </c>
      <c r="M16" s="28">
        <f>'[2]Somlitpia+Khon.11'!I71</f>
        <v>6060000</v>
      </c>
      <c r="N16" s="27">
        <f>'[2]Somlitpia+Khon.11'!D125</f>
        <v>160</v>
      </c>
      <c r="O16" s="27">
        <f>'[2]Somlitpia+Khon.11'!E125</f>
        <v>9</v>
      </c>
      <c r="P16" s="27">
        <f>'[2]Somlitpia+Khon.11'!F125</f>
        <v>0</v>
      </c>
      <c r="Q16" s="27">
        <f>'[2]Somlitpia+Khon.11'!G125</f>
        <v>151</v>
      </c>
      <c r="R16" s="28">
        <f>'[2]Somlitpia+Khon.11'!I125</f>
        <v>4815000</v>
      </c>
      <c r="S16" s="27">
        <f t="shared" si="0"/>
        <v>707</v>
      </c>
      <c r="T16" s="27">
        <f t="shared" si="0"/>
        <v>12</v>
      </c>
      <c r="U16" s="27">
        <f t="shared" si="1"/>
        <v>0</v>
      </c>
      <c r="V16" s="27">
        <f t="shared" si="2"/>
        <v>695</v>
      </c>
      <c r="W16" s="28">
        <f t="shared" si="2"/>
        <v>18119000</v>
      </c>
    </row>
    <row r="17" spans="1:23" s="29" customFormat="1">
      <c r="A17" s="26">
        <v>12</v>
      </c>
      <c r="B17" s="26" t="s">
        <v>189</v>
      </c>
      <c r="C17" s="26" t="s">
        <v>346</v>
      </c>
      <c r="D17" s="27">
        <f>'[2]Phet+Somdy.12'!D7</f>
        <v>33</v>
      </c>
      <c r="E17" s="27">
        <f>'[2]Phet+Somdy.12'!E7</f>
        <v>0</v>
      </c>
      <c r="F17" s="27">
        <f>'[2]Phet+Somdy.12'!F7</f>
        <v>0</v>
      </c>
      <c r="G17" s="27">
        <f>'[2]Phet+Somdy.12'!G7</f>
        <v>33</v>
      </c>
      <c r="H17" s="28">
        <f>'[2]Phet+Somdy.12'!I7</f>
        <v>695000</v>
      </c>
      <c r="I17" s="27"/>
      <c r="J17" s="27"/>
      <c r="K17" s="27"/>
      <c r="L17" s="27"/>
      <c r="M17" s="28"/>
      <c r="N17" s="27"/>
      <c r="O17" s="27"/>
      <c r="P17" s="27"/>
      <c r="Q17" s="27"/>
      <c r="R17" s="28"/>
      <c r="S17" s="27">
        <f t="shared" si="0"/>
        <v>33</v>
      </c>
      <c r="T17" s="27">
        <f t="shared" si="0"/>
        <v>0</v>
      </c>
      <c r="U17" s="27">
        <f t="shared" si="1"/>
        <v>0</v>
      </c>
      <c r="V17" s="27">
        <f t="shared" si="2"/>
        <v>33</v>
      </c>
      <c r="W17" s="28">
        <f t="shared" si="2"/>
        <v>695000</v>
      </c>
    </row>
    <row r="18" spans="1:23" s="29" customFormat="1">
      <c r="A18" s="26">
        <v>13</v>
      </c>
      <c r="B18" s="26" t="s">
        <v>347</v>
      </c>
      <c r="C18" s="26" t="s">
        <v>270</v>
      </c>
      <c r="D18" s="27">
        <f>'[2] Chay+Nang.13 '!D7</f>
        <v>84</v>
      </c>
      <c r="E18" s="27">
        <f>'[2] Chay+Nang.13 '!E7</f>
        <v>1</v>
      </c>
      <c r="F18" s="27">
        <f>'[2] Chay+Nang.13 '!F7</f>
        <v>0</v>
      </c>
      <c r="G18" s="27">
        <f>'[2] Chay+Nang.13 '!G7</f>
        <v>83</v>
      </c>
      <c r="H18" s="28">
        <f>'[2] Chay+Nang.13 '!I7</f>
        <v>2075000</v>
      </c>
      <c r="I18" s="27">
        <f>'[2] Chay+Nang.13 '!D44</f>
        <v>68.5</v>
      </c>
      <c r="J18" s="27">
        <f>'[2] Chay+Nang.13 '!E44</f>
        <v>1.5</v>
      </c>
      <c r="K18" s="27">
        <f>'[2] Chay+Nang.13 '!F44</f>
        <v>0</v>
      </c>
      <c r="L18" s="27">
        <f>'[2] Chay+Nang.13 '!G44</f>
        <v>67</v>
      </c>
      <c r="M18" s="28">
        <f>'[2] Chay+Nang.13 '!I44</f>
        <v>1455000</v>
      </c>
      <c r="N18" s="27">
        <f>'[2] Chay+Nang.13 '!D71</f>
        <v>44</v>
      </c>
      <c r="O18" s="27">
        <f>'[2] Chay+Nang.13 '!E71</f>
        <v>0</v>
      </c>
      <c r="P18" s="27">
        <f>'[2] Chay+Nang.13 '!F71</f>
        <v>0</v>
      </c>
      <c r="Q18" s="27">
        <f>'[2] Chay+Nang.13 '!G71</f>
        <v>44</v>
      </c>
      <c r="R18" s="28">
        <f>'[2] Chay+Nang.13 '!I71</f>
        <v>1420000</v>
      </c>
      <c r="S18" s="27">
        <f t="shared" si="0"/>
        <v>196.5</v>
      </c>
      <c r="T18" s="27">
        <f t="shared" si="0"/>
        <v>2.5</v>
      </c>
      <c r="U18" s="27">
        <f t="shared" si="1"/>
        <v>0</v>
      </c>
      <c r="V18" s="27">
        <f t="shared" si="2"/>
        <v>194</v>
      </c>
      <c r="W18" s="28">
        <f t="shared" si="2"/>
        <v>4950000</v>
      </c>
    </row>
    <row r="19" spans="1:23" s="29" customFormat="1">
      <c r="A19" s="26">
        <v>14</v>
      </c>
      <c r="B19" s="26" t="s">
        <v>348</v>
      </c>
      <c r="C19" s="26" t="s">
        <v>343</v>
      </c>
      <c r="D19" s="27">
        <f>'[2]Phayvan+Buathong.14 '!D7</f>
        <v>15</v>
      </c>
      <c r="E19" s="27">
        <f>'[2]Phayvan+Buathong.14 '!E7</f>
        <v>0</v>
      </c>
      <c r="F19" s="27">
        <f>'[2]Phayvan+Buathong.14 '!F7</f>
        <v>0</v>
      </c>
      <c r="G19" s="27">
        <f>'[2]Phayvan+Buathong.14 '!G7</f>
        <v>15</v>
      </c>
      <c r="H19" s="28">
        <f>'[2]Phayvan+Buathong.14 '!I7</f>
        <v>450000</v>
      </c>
      <c r="I19" s="27">
        <f>'[2]Phayvan+Buathong.14 '!D13</f>
        <v>35.5</v>
      </c>
      <c r="J19" s="27">
        <f>'[2]Phayvan+Buathong.14 '!E13</f>
        <v>35.5</v>
      </c>
      <c r="K19" s="27">
        <f>'[2]Phayvan+Buathong.14 '!F13</f>
        <v>0</v>
      </c>
      <c r="L19" s="27">
        <f>'[2]Phayvan+Buathong.14 '!G13</f>
        <v>0</v>
      </c>
      <c r="M19" s="28">
        <f>'[2]Phayvan+Buathong.14 '!I13</f>
        <v>0</v>
      </c>
      <c r="N19" s="27">
        <f>'[2]Phayvan+Buathong.14 '!D35</f>
        <v>13</v>
      </c>
      <c r="O19" s="27">
        <f>'[2]Phayvan+Buathong.14 '!E35</f>
        <v>13</v>
      </c>
      <c r="P19" s="27">
        <f>'[2]Phayvan+Buathong.14 '!F35</f>
        <v>0</v>
      </c>
      <c r="Q19" s="27">
        <f>'[2]Phayvan+Buathong.14 '!G35</f>
        <v>0</v>
      </c>
      <c r="R19" s="28">
        <f>'[2]Phayvan+Buathong.14 '!I35</f>
        <v>0</v>
      </c>
      <c r="S19" s="27">
        <f t="shared" si="0"/>
        <v>63.5</v>
      </c>
      <c r="T19" s="27">
        <f t="shared" si="0"/>
        <v>48.5</v>
      </c>
      <c r="U19" s="27">
        <f t="shared" si="1"/>
        <v>0</v>
      </c>
      <c r="V19" s="27">
        <f t="shared" si="2"/>
        <v>15</v>
      </c>
      <c r="W19" s="28">
        <f t="shared" si="2"/>
        <v>450000</v>
      </c>
    </row>
    <row r="20" spans="1:23" s="29" customFormat="1">
      <c r="A20" s="26">
        <v>15</v>
      </c>
      <c r="B20" s="26" t="s">
        <v>349</v>
      </c>
      <c r="C20" s="26" t="s">
        <v>350</v>
      </c>
      <c r="D20" s="27"/>
      <c r="E20" s="27"/>
      <c r="F20" s="27"/>
      <c r="G20" s="27"/>
      <c r="H20" s="28"/>
      <c r="I20" s="27">
        <f>'[2]Duangchanh+One.15'!D7</f>
        <v>73.5</v>
      </c>
      <c r="J20" s="27">
        <f>'[2]Duangchanh+One.15'!E7</f>
        <v>5.5</v>
      </c>
      <c r="K20" s="27">
        <f>'[2]Duangchanh+One.15'!F7</f>
        <v>0</v>
      </c>
      <c r="L20" s="27">
        <f>'[2]Duangchanh+One.15'!G7</f>
        <v>68</v>
      </c>
      <c r="M20" s="28">
        <f>'[2]Duangchanh+One.15'!I7</f>
        <v>1550000</v>
      </c>
      <c r="N20" s="27">
        <f>'[2]Duangchanh+One.15'!D34</f>
        <v>39</v>
      </c>
      <c r="O20" s="27">
        <f>'[2]Duangchanh+One.15'!E34</f>
        <v>3</v>
      </c>
      <c r="P20" s="27">
        <f>'[2]Duangchanh+One.15'!F34</f>
        <v>0</v>
      </c>
      <c r="Q20" s="27">
        <f>'[2]Duangchanh+One.15'!G34</f>
        <v>36</v>
      </c>
      <c r="R20" s="28">
        <f>'[2]Duangchanh+One.15'!I34</f>
        <v>1110000</v>
      </c>
      <c r="S20" s="27">
        <f t="shared" si="0"/>
        <v>112.5</v>
      </c>
      <c r="T20" s="27">
        <f t="shared" si="0"/>
        <v>8.5</v>
      </c>
      <c r="U20" s="27">
        <f t="shared" si="1"/>
        <v>0</v>
      </c>
      <c r="V20" s="27">
        <f t="shared" si="2"/>
        <v>104</v>
      </c>
      <c r="W20" s="28">
        <f t="shared" si="2"/>
        <v>2660000</v>
      </c>
    </row>
    <row r="21" spans="1:23" s="29" customFormat="1">
      <c r="A21" s="26">
        <v>16</v>
      </c>
      <c r="B21" s="26" t="s">
        <v>334</v>
      </c>
      <c r="C21" s="26" t="s">
        <v>176</v>
      </c>
      <c r="D21" s="27">
        <f>'[2]Xieng Sy+Phay.16'!D7</f>
        <v>21</v>
      </c>
      <c r="E21" s="27">
        <f>'[2]Xieng Sy+Phay.16'!E7</f>
        <v>0</v>
      </c>
      <c r="F21" s="27">
        <f>'[2]Xieng Sy+Phay.16'!F7</f>
        <v>0</v>
      </c>
      <c r="G21" s="27">
        <f>'[2]Xieng Sy+Phay.16'!G7</f>
        <v>21</v>
      </c>
      <c r="H21" s="28">
        <f>'[2]Xieng Sy+Phay.16'!I7</f>
        <v>470000</v>
      </c>
      <c r="I21" s="27"/>
      <c r="J21" s="27"/>
      <c r="K21" s="27"/>
      <c r="L21" s="27"/>
      <c r="M21" s="28"/>
      <c r="N21" s="27"/>
      <c r="O21" s="27"/>
      <c r="P21" s="27"/>
      <c r="Q21" s="27"/>
      <c r="R21" s="28"/>
      <c r="S21" s="27">
        <f t="shared" si="0"/>
        <v>21</v>
      </c>
      <c r="T21" s="27">
        <f t="shared" si="0"/>
        <v>0</v>
      </c>
      <c r="U21" s="27">
        <f t="shared" si="1"/>
        <v>0</v>
      </c>
      <c r="V21" s="27">
        <f t="shared" si="2"/>
        <v>21</v>
      </c>
      <c r="W21" s="28">
        <f t="shared" si="2"/>
        <v>470000</v>
      </c>
    </row>
    <row r="22" spans="1:23" s="29" customFormat="1">
      <c r="A22" s="26">
        <v>17</v>
      </c>
      <c r="B22" s="26" t="s">
        <v>351</v>
      </c>
      <c r="C22" s="26" t="s">
        <v>80</v>
      </c>
      <c r="D22" s="27">
        <f>'[2]Bo+Choy.17'!D7</f>
        <v>19</v>
      </c>
      <c r="E22" s="27">
        <f>'[2]Bo+Choy.17'!E7</f>
        <v>0</v>
      </c>
      <c r="F22" s="27">
        <f>'[2]Bo+Choy.17'!F7</f>
        <v>0</v>
      </c>
      <c r="G22" s="27">
        <f>'[2]Bo+Choy.17'!G7</f>
        <v>19</v>
      </c>
      <c r="H22" s="28">
        <f>'[2]Bo+Choy.17'!I7</f>
        <v>460000</v>
      </c>
      <c r="I22" s="27">
        <f>'[2]Bo+Choy.17'!D16</f>
        <v>78</v>
      </c>
      <c r="J22" s="27">
        <f>'[2]Bo+Choy.17'!E16</f>
        <v>1.5</v>
      </c>
      <c r="K22" s="27">
        <f>'[2]Bo+Choy.17'!F16</f>
        <v>0</v>
      </c>
      <c r="L22" s="27">
        <f>'[2]Bo+Choy.17'!G16</f>
        <v>76.5</v>
      </c>
      <c r="M22" s="28">
        <f>'[2]Bo+Choy.17'!I16</f>
        <v>1830000</v>
      </c>
      <c r="N22" s="27">
        <f>'[2]Bo+Choy.17'!D46</f>
        <v>30</v>
      </c>
      <c r="O22" s="27">
        <f>'[2]Bo+Choy.17'!E46</f>
        <v>2</v>
      </c>
      <c r="P22" s="27">
        <f>'[2]Bo+Choy.17'!F46</f>
        <v>0</v>
      </c>
      <c r="Q22" s="27">
        <f>'[2]Bo+Choy.17'!G46</f>
        <v>28</v>
      </c>
      <c r="R22" s="28">
        <f>'[2]Bo+Choy.17'!I46</f>
        <v>930000</v>
      </c>
      <c r="S22" s="27">
        <f t="shared" si="0"/>
        <v>127</v>
      </c>
      <c r="T22" s="27">
        <f t="shared" si="0"/>
        <v>3.5</v>
      </c>
      <c r="U22" s="27">
        <f t="shared" si="1"/>
        <v>0</v>
      </c>
      <c r="V22" s="27">
        <f t="shared" si="2"/>
        <v>123.5</v>
      </c>
      <c r="W22" s="28">
        <f t="shared" si="2"/>
        <v>3220000</v>
      </c>
    </row>
    <row r="23" spans="1:23" s="29" customFormat="1">
      <c r="A23" s="26">
        <v>18</v>
      </c>
      <c r="B23" s="26" t="s">
        <v>352</v>
      </c>
      <c r="C23" s="26" t="s">
        <v>297</v>
      </c>
      <c r="D23" s="27">
        <f>'[2]Non+Sy.18'!D7</f>
        <v>96</v>
      </c>
      <c r="E23" s="27">
        <f>'[2]Non+Sy.18'!E7</f>
        <v>1</v>
      </c>
      <c r="F23" s="27">
        <f>'[2]Non+Sy.18'!F7</f>
        <v>0</v>
      </c>
      <c r="G23" s="27">
        <f>'[2]Non+Sy.18'!G7</f>
        <v>95</v>
      </c>
      <c r="H23" s="28">
        <f>'[2]Non+Sy.18'!I7</f>
        <v>2465000</v>
      </c>
      <c r="I23" s="27">
        <f>'[2]Non+Sy.18'!D54</f>
        <v>113</v>
      </c>
      <c r="J23" s="27">
        <f>'[2]Non+Sy.18'!E54</f>
        <v>1</v>
      </c>
      <c r="K23" s="27">
        <f>'[2]Non+Sy.18'!F54</f>
        <v>0</v>
      </c>
      <c r="L23" s="27">
        <f>'[2]Non+Sy.18'!G54</f>
        <v>112</v>
      </c>
      <c r="M23" s="28">
        <f>'[2]Non+Sy.18'!I54</f>
        <v>2940000</v>
      </c>
      <c r="N23" s="27">
        <f>'[2]Non+Sy.18'!D105</f>
        <v>60.5</v>
      </c>
      <c r="O23" s="27">
        <f>'[2]Non+Sy.18'!E105</f>
        <v>7.5</v>
      </c>
      <c r="P23" s="27">
        <f>'[2]Non+Sy.18'!F105</f>
        <v>0</v>
      </c>
      <c r="Q23" s="27">
        <f>'[2]Non+Sy.18'!G105</f>
        <v>53</v>
      </c>
      <c r="R23" s="28">
        <f>'[2]Non+Sy.18'!I105</f>
        <v>1870000</v>
      </c>
      <c r="S23" s="27">
        <f t="shared" si="0"/>
        <v>269.5</v>
      </c>
      <c r="T23" s="27">
        <f t="shared" si="0"/>
        <v>9.5</v>
      </c>
      <c r="U23" s="27">
        <f t="shared" si="1"/>
        <v>0</v>
      </c>
      <c r="V23" s="27">
        <f t="shared" si="2"/>
        <v>260</v>
      </c>
      <c r="W23" s="28">
        <f t="shared" si="2"/>
        <v>7275000</v>
      </c>
    </row>
    <row r="24" spans="1:23" s="29" customFormat="1">
      <c r="A24" s="26">
        <v>19</v>
      </c>
      <c r="B24" s="26" t="s">
        <v>198</v>
      </c>
      <c r="C24" s="26" t="s">
        <v>209</v>
      </c>
      <c r="D24" s="27">
        <f>'[2]Som+Van.19'!D7</f>
        <v>51</v>
      </c>
      <c r="E24" s="27">
        <f>'[2]Som+Van.19'!E7</f>
        <v>0</v>
      </c>
      <c r="F24" s="27">
        <f>'[2]Som+Van.19'!F7</f>
        <v>0</v>
      </c>
      <c r="G24" s="27">
        <f>'[2]Som+Van.19'!G7</f>
        <v>51</v>
      </c>
      <c r="H24" s="28">
        <f>'[2]Som+Van.19'!I7</f>
        <v>1225000</v>
      </c>
      <c r="I24" s="27">
        <f>'[2]Som+Van.19'!D25</f>
        <v>128</v>
      </c>
      <c r="J24" s="27">
        <f>'[2]Som+Van.19'!E25</f>
        <v>3</v>
      </c>
      <c r="K24" s="27">
        <f>'[2]Som+Van.19'!F25</f>
        <v>0</v>
      </c>
      <c r="L24" s="27">
        <f>'[2]Som+Van.19'!G25</f>
        <v>125</v>
      </c>
      <c r="M24" s="28">
        <f>'[2]Som+Van.19'!I25</f>
        <v>2785000</v>
      </c>
      <c r="N24" s="27">
        <f>'[2]Som+Van.19'!D64</f>
        <v>24</v>
      </c>
      <c r="O24" s="27">
        <f>'[2]Som+Van.19'!E64</f>
        <v>7</v>
      </c>
      <c r="P24" s="27">
        <f>'[2]Som+Van.19'!F64</f>
        <v>0</v>
      </c>
      <c r="Q24" s="27">
        <f>'[2]Som+Van.19'!G64</f>
        <v>17</v>
      </c>
      <c r="R24" s="28">
        <f>'[2]Som+Van.19'!I64</f>
        <v>630000</v>
      </c>
      <c r="S24" s="27">
        <f t="shared" si="0"/>
        <v>203</v>
      </c>
      <c r="T24" s="27">
        <f t="shared" si="0"/>
        <v>10</v>
      </c>
      <c r="U24" s="27">
        <f t="shared" si="1"/>
        <v>0</v>
      </c>
      <c r="V24" s="27">
        <f t="shared" si="2"/>
        <v>193</v>
      </c>
      <c r="W24" s="28">
        <f t="shared" si="2"/>
        <v>4640000</v>
      </c>
    </row>
    <row r="25" spans="1:23" s="29" customFormat="1">
      <c r="A25" s="26">
        <v>20</v>
      </c>
      <c r="B25" s="26" t="s">
        <v>101</v>
      </c>
      <c r="C25" s="26" t="s">
        <v>353</v>
      </c>
      <c r="D25" s="27">
        <f>'[2]Saeng+Davan.20'!D7</f>
        <v>29</v>
      </c>
      <c r="E25" s="27">
        <f>'[2]Saeng+Davan.20'!E7</f>
        <v>0</v>
      </c>
      <c r="F25" s="27">
        <f>'[2]Saeng+Davan.20'!F7</f>
        <v>0</v>
      </c>
      <c r="G25" s="27">
        <f>'[2]Saeng+Davan.20'!G7</f>
        <v>29</v>
      </c>
      <c r="H25" s="28">
        <f>'[2]Saeng+Davan.20'!I7</f>
        <v>790000</v>
      </c>
      <c r="I25" s="27">
        <f>'[2]Saeng+Davan.20'!D15</f>
        <v>122.5</v>
      </c>
      <c r="J25" s="27">
        <f>'[2]Saeng+Davan.20'!E15</f>
        <v>0</v>
      </c>
      <c r="K25" s="27">
        <f>'[2]Saeng+Davan.20'!F15</f>
        <v>0</v>
      </c>
      <c r="L25" s="27">
        <f>'[2]Saeng+Davan.20'!G15</f>
        <v>122.5</v>
      </c>
      <c r="M25" s="28">
        <f>'[2]Saeng+Davan.20'!I15</f>
        <v>3460000</v>
      </c>
      <c r="N25" s="27">
        <f>'[2]Saeng+Davan.20'!D50</f>
        <v>39</v>
      </c>
      <c r="O25" s="27">
        <f>'[2]Saeng+Davan.20'!E50</f>
        <v>0</v>
      </c>
      <c r="P25" s="27">
        <f>'[2]Saeng+Davan.20'!F50</f>
        <v>0</v>
      </c>
      <c r="Q25" s="27">
        <f>'[2]Saeng+Davan.20'!G50</f>
        <v>39</v>
      </c>
      <c r="R25" s="28">
        <f>'[2]Saeng+Davan.20'!I50</f>
        <v>1450000</v>
      </c>
      <c r="S25" s="27">
        <f t="shared" si="0"/>
        <v>190.5</v>
      </c>
      <c r="T25" s="27">
        <f t="shared" si="0"/>
        <v>0</v>
      </c>
      <c r="U25" s="27">
        <f t="shared" si="1"/>
        <v>0</v>
      </c>
      <c r="V25" s="27">
        <f t="shared" si="2"/>
        <v>190.5</v>
      </c>
      <c r="W25" s="28">
        <f t="shared" si="2"/>
        <v>5700000</v>
      </c>
    </row>
    <row r="26" spans="1:23" s="29" customFormat="1">
      <c r="A26" s="26">
        <v>21</v>
      </c>
      <c r="B26" s="26" t="s">
        <v>103</v>
      </c>
      <c r="C26" s="26" t="s">
        <v>354</v>
      </c>
      <c r="D26" s="27">
        <f>'[2]Sengphet+Nalae.21'!D7</f>
        <v>42</v>
      </c>
      <c r="E26" s="27">
        <f>'[2]Sengphet+Nalae.21'!E7</f>
        <v>0</v>
      </c>
      <c r="F26" s="27">
        <f>'[2]Sengphet+Nalae.21'!F7</f>
        <v>0</v>
      </c>
      <c r="G26" s="27">
        <f>'[2]Sengphet+Nalae.21'!G7</f>
        <v>42</v>
      </c>
      <c r="H26" s="28">
        <f>'[2]Sengphet+Nalae.21'!I7</f>
        <v>985000</v>
      </c>
      <c r="I26" s="27"/>
      <c r="J26" s="27"/>
      <c r="K26" s="27"/>
      <c r="L26" s="27"/>
      <c r="M26" s="28"/>
      <c r="N26" s="27"/>
      <c r="O26" s="27"/>
      <c r="P26" s="27"/>
      <c r="Q26" s="27"/>
      <c r="R26" s="28"/>
      <c r="S26" s="27">
        <f t="shared" si="0"/>
        <v>42</v>
      </c>
      <c r="T26" s="27">
        <f t="shared" si="0"/>
        <v>0</v>
      </c>
      <c r="U26" s="27">
        <f t="shared" si="1"/>
        <v>0</v>
      </c>
      <c r="V26" s="27">
        <f t="shared" si="2"/>
        <v>42</v>
      </c>
      <c r="W26" s="28">
        <f t="shared" si="2"/>
        <v>985000</v>
      </c>
    </row>
    <row r="27" spans="1:23" s="29" customFormat="1">
      <c r="A27" s="26">
        <v>22</v>
      </c>
      <c r="B27" s="26" t="s">
        <v>101</v>
      </c>
      <c r="C27" s="26" t="s">
        <v>102</v>
      </c>
      <c r="D27" s="27">
        <f>'[2]Saeng+Mon.22'!D7</f>
        <v>5</v>
      </c>
      <c r="E27" s="27">
        <f>'[2]Saeng+Mon.22'!E7</f>
        <v>0</v>
      </c>
      <c r="F27" s="27">
        <f>'[2]Saeng+Mon.22'!F7</f>
        <v>0</v>
      </c>
      <c r="G27" s="27">
        <f>'[2]Saeng+Mon.22'!G7</f>
        <v>5</v>
      </c>
      <c r="H27" s="28">
        <f>'[2]Saeng+Mon.22'!I7</f>
        <v>150000</v>
      </c>
      <c r="I27" s="27">
        <f>'[2]Saeng+Mon.22'!D10</f>
        <v>18</v>
      </c>
      <c r="J27" s="27">
        <f>'[2]Saeng+Mon.22'!E10</f>
        <v>0</v>
      </c>
      <c r="K27" s="27">
        <f>'[2]Saeng+Mon.22'!F10</f>
        <v>0</v>
      </c>
      <c r="L27" s="27">
        <f>'[2]Saeng+Mon.22'!G10</f>
        <v>18</v>
      </c>
      <c r="M27" s="28">
        <f>'[2]Saeng+Mon.22'!I10</f>
        <v>380000</v>
      </c>
      <c r="N27" s="27"/>
      <c r="O27" s="27"/>
      <c r="P27" s="27"/>
      <c r="Q27" s="27"/>
      <c r="R27" s="28"/>
      <c r="S27" s="27">
        <f t="shared" si="0"/>
        <v>23</v>
      </c>
      <c r="T27" s="27">
        <f t="shared" si="0"/>
        <v>0</v>
      </c>
      <c r="U27" s="27">
        <f t="shared" si="1"/>
        <v>0</v>
      </c>
      <c r="V27" s="27">
        <f t="shared" si="2"/>
        <v>23</v>
      </c>
      <c r="W27" s="28">
        <f t="shared" si="2"/>
        <v>530000</v>
      </c>
    </row>
    <row r="28" spans="1:23" s="29" customFormat="1">
      <c r="A28" s="26">
        <v>23</v>
      </c>
      <c r="B28" s="26" t="s">
        <v>355</v>
      </c>
      <c r="C28" s="26" t="s">
        <v>41</v>
      </c>
      <c r="D28" s="27">
        <f>'[2]Khaer+Buakham.23'!D7</f>
        <v>74</v>
      </c>
      <c r="E28" s="27">
        <f>'[2]Khaer+Buakham.23'!E7</f>
        <v>0</v>
      </c>
      <c r="F28" s="27">
        <f>'[2]Khaer+Buakham.23'!F7</f>
        <v>0</v>
      </c>
      <c r="G28" s="27">
        <f>'[2]Khaer+Buakham.23'!G7</f>
        <v>74</v>
      </c>
      <c r="H28" s="28">
        <f>'[2]Khaer+Buakham.23'!I7</f>
        <v>1870000</v>
      </c>
      <c r="I28" s="27">
        <f>'[2]Khaer+Buakham.23'!D27</f>
        <v>8</v>
      </c>
      <c r="J28" s="27">
        <f>'[2]Khaer+Buakham.23'!E27</f>
        <v>1</v>
      </c>
      <c r="K28" s="27">
        <f>'[2]Khaer+Buakham.23'!F27</f>
        <v>0</v>
      </c>
      <c r="L28" s="27">
        <f>'[2]Khaer+Buakham.23'!G27</f>
        <v>7</v>
      </c>
      <c r="M28" s="28">
        <f>'[2]Khaer+Buakham.23'!I27</f>
        <v>210000</v>
      </c>
      <c r="N28" s="27"/>
      <c r="O28" s="27"/>
      <c r="P28" s="27"/>
      <c r="Q28" s="27"/>
      <c r="R28" s="28"/>
      <c r="S28" s="27">
        <f t="shared" si="0"/>
        <v>82</v>
      </c>
      <c r="T28" s="27">
        <f t="shared" si="0"/>
        <v>1</v>
      </c>
      <c r="U28" s="27">
        <f t="shared" si="1"/>
        <v>0</v>
      </c>
      <c r="V28" s="27">
        <f t="shared" si="2"/>
        <v>81</v>
      </c>
      <c r="W28" s="28">
        <f t="shared" si="2"/>
        <v>2080000</v>
      </c>
    </row>
    <row r="29" spans="1:23" s="29" customFormat="1">
      <c r="A29" s="26">
        <v>24</v>
      </c>
      <c r="B29" s="26" t="s">
        <v>194</v>
      </c>
      <c r="C29" s="26" t="s">
        <v>356</v>
      </c>
      <c r="D29" s="27">
        <f>'[2]Keo+Nome.24'!D7</f>
        <v>32</v>
      </c>
      <c r="E29" s="27">
        <f>'[2]Keo+Nome.24'!E7</f>
        <v>3</v>
      </c>
      <c r="F29" s="27">
        <f>'[2]Keo+Nome.24'!F7</f>
        <v>0</v>
      </c>
      <c r="G29" s="27">
        <f>'[2]Keo+Nome.24'!G7</f>
        <v>29</v>
      </c>
      <c r="H29" s="28">
        <f>'[2]Keo+Nome.24'!I7</f>
        <v>740000</v>
      </c>
      <c r="I29" s="27"/>
      <c r="J29" s="27"/>
      <c r="K29" s="27"/>
      <c r="L29" s="27"/>
      <c r="M29" s="28"/>
      <c r="N29" s="27"/>
      <c r="O29" s="27"/>
      <c r="P29" s="27"/>
      <c r="Q29" s="27"/>
      <c r="R29" s="28"/>
      <c r="S29" s="27">
        <f t="shared" si="0"/>
        <v>32</v>
      </c>
      <c r="T29" s="27">
        <f t="shared" si="0"/>
        <v>3</v>
      </c>
      <c r="U29" s="27">
        <f t="shared" si="1"/>
        <v>0</v>
      </c>
      <c r="V29" s="27">
        <f t="shared" si="2"/>
        <v>29</v>
      </c>
      <c r="W29" s="28">
        <f t="shared" si="2"/>
        <v>740000</v>
      </c>
    </row>
    <row r="30" spans="1:23" s="29" customFormat="1">
      <c r="A30" s="26">
        <v>25</v>
      </c>
      <c r="B30" s="26" t="s">
        <v>194</v>
      </c>
      <c r="C30" s="26" t="s">
        <v>184</v>
      </c>
      <c r="D30" s="27">
        <f>'[2]Keo+Tadam.25'!D7</f>
        <v>8</v>
      </c>
      <c r="E30" s="27">
        <f>'[2]Keo+Tadam.25'!E7</f>
        <v>0</v>
      </c>
      <c r="F30" s="27">
        <f>'[2]Keo+Tadam.25'!F7</f>
        <v>0</v>
      </c>
      <c r="G30" s="27">
        <f>'[2]Keo+Tadam.25'!G7</f>
        <v>8</v>
      </c>
      <c r="H30" s="28">
        <f>'[2]Keo+Tadam.25'!I7</f>
        <v>215000</v>
      </c>
      <c r="I30" s="27"/>
      <c r="J30" s="27"/>
      <c r="K30" s="27"/>
      <c r="L30" s="27"/>
      <c r="M30" s="28"/>
      <c r="N30" s="27"/>
      <c r="O30" s="27"/>
      <c r="P30" s="27"/>
      <c r="Q30" s="27"/>
      <c r="R30" s="28"/>
      <c r="S30" s="27">
        <f t="shared" si="0"/>
        <v>8</v>
      </c>
      <c r="T30" s="27">
        <f t="shared" si="0"/>
        <v>0</v>
      </c>
      <c r="U30" s="27">
        <f t="shared" si="1"/>
        <v>0</v>
      </c>
      <c r="V30" s="27">
        <f t="shared" si="2"/>
        <v>8</v>
      </c>
      <c r="W30" s="28">
        <f t="shared" si="2"/>
        <v>215000</v>
      </c>
    </row>
    <row r="31" spans="1:23" s="29" customFormat="1">
      <c r="A31" s="26">
        <v>26</v>
      </c>
      <c r="B31" s="26" t="s">
        <v>357</v>
      </c>
      <c r="C31" s="26" t="s">
        <v>358</v>
      </c>
      <c r="D31" s="27">
        <f>'[2]Phengkho+Buapha.26 '!D7</f>
        <v>41</v>
      </c>
      <c r="E31" s="27">
        <f>'[2]Phengkho+Buapha.26 '!E7</f>
        <v>0</v>
      </c>
      <c r="F31" s="27">
        <f>'[2]Phengkho+Buapha.26 '!F7</f>
        <v>0</v>
      </c>
      <c r="G31" s="27">
        <f>'[2]Phengkho+Buapha.26 '!G7</f>
        <v>41</v>
      </c>
      <c r="H31" s="28">
        <f>'[2]Phengkho+Buapha.26 '!I7</f>
        <v>970000</v>
      </c>
      <c r="I31" s="27"/>
      <c r="J31" s="27"/>
      <c r="K31" s="27"/>
      <c r="L31" s="27"/>
      <c r="M31" s="28"/>
      <c r="N31" s="27"/>
      <c r="O31" s="27"/>
      <c r="P31" s="27"/>
      <c r="Q31" s="27"/>
      <c r="R31" s="28"/>
      <c r="S31" s="27">
        <f t="shared" si="0"/>
        <v>41</v>
      </c>
      <c r="T31" s="27">
        <f t="shared" si="0"/>
        <v>0</v>
      </c>
      <c r="U31" s="27">
        <f t="shared" si="1"/>
        <v>0</v>
      </c>
      <c r="V31" s="27">
        <f t="shared" si="2"/>
        <v>41</v>
      </c>
      <c r="W31" s="28">
        <f t="shared" si="2"/>
        <v>970000</v>
      </c>
    </row>
    <row r="32" spans="1:23" s="29" customFormat="1">
      <c r="A32" s="26">
        <v>27</v>
      </c>
      <c r="B32" s="26" t="s">
        <v>359</v>
      </c>
      <c r="C32" s="26" t="s">
        <v>63</v>
      </c>
      <c r="D32" s="27">
        <f>'[2]Phengkang+Buasy.27'!D7</f>
        <v>32</v>
      </c>
      <c r="E32" s="27">
        <f>'[2]Phengkang+Buasy.27'!E7</f>
        <v>0</v>
      </c>
      <c r="F32" s="27">
        <f>'[2]Phengkang+Buasy.27'!F7</f>
        <v>0</v>
      </c>
      <c r="G32" s="27">
        <f>'[2]Phengkang+Buasy.27'!G7</f>
        <v>32</v>
      </c>
      <c r="H32" s="28">
        <f>'[2]Phengkang+Buasy.27'!I7</f>
        <v>705000</v>
      </c>
      <c r="I32" s="27"/>
      <c r="J32" s="27"/>
      <c r="K32" s="27"/>
      <c r="L32" s="27"/>
      <c r="M32" s="28"/>
      <c r="N32" s="27"/>
      <c r="O32" s="27"/>
      <c r="P32" s="27"/>
      <c r="Q32" s="27"/>
      <c r="R32" s="28"/>
      <c r="S32" s="27">
        <f t="shared" si="0"/>
        <v>32</v>
      </c>
      <c r="T32" s="27">
        <f t="shared" si="0"/>
        <v>0</v>
      </c>
      <c r="U32" s="27">
        <f t="shared" si="1"/>
        <v>0</v>
      </c>
      <c r="V32" s="27">
        <f t="shared" si="2"/>
        <v>32</v>
      </c>
      <c r="W32" s="28">
        <f t="shared" si="2"/>
        <v>705000</v>
      </c>
    </row>
    <row r="33" spans="1:23" s="29" customFormat="1">
      <c r="A33" s="26">
        <v>28</v>
      </c>
      <c r="B33" s="26" t="s">
        <v>360</v>
      </c>
      <c r="C33" s="26" t="s">
        <v>361</v>
      </c>
      <c r="D33" s="27">
        <f>'[2]Eung+Viengchan.28'!D7</f>
        <v>50</v>
      </c>
      <c r="E33" s="27">
        <f>'[2]Eung+Viengchan.28'!E7</f>
        <v>0</v>
      </c>
      <c r="F33" s="27">
        <f>'[2]Eung+Viengchan.28'!F7</f>
        <v>0</v>
      </c>
      <c r="G33" s="27">
        <f>'[2]Eung+Viengchan.28'!G7</f>
        <v>50</v>
      </c>
      <c r="H33" s="28">
        <f>'[2]Eung+Viengchan.28'!I7</f>
        <v>1145000</v>
      </c>
      <c r="I33" s="27"/>
      <c r="J33" s="27"/>
      <c r="K33" s="27"/>
      <c r="L33" s="27"/>
      <c r="M33" s="28"/>
      <c r="N33" s="27"/>
      <c r="O33" s="27"/>
      <c r="P33" s="27"/>
      <c r="Q33" s="27"/>
      <c r="R33" s="28"/>
      <c r="S33" s="27">
        <f t="shared" si="0"/>
        <v>50</v>
      </c>
      <c r="T33" s="27">
        <f t="shared" si="0"/>
        <v>0</v>
      </c>
      <c r="U33" s="27">
        <f t="shared" si="1"/>
        <v>0</v>
      </c>
      <c r="V33" s="27">
        <f t="shared" si="2"/>
        <v>50</v>
      </c>
      <c r="W33" s="28">
        <f t="shared" si="2"/>
        <v>1145000</v>
      </c>
    </row>
    <row r="34" spans="1:23" s="29" customFormat="1">
      <c r="A34" s="26">
        <v>29</v>
      </c>
      <c r="B34" s="26" t="s">
        <v>362</v>
      </c>
      <c r="C34" s="26" t="s">
        <v>43</v>
      </c>
      <c r="D34" s="27">
        <f>'[2]Ouan+Van.29 '!D7</f>
        <v>45</v>
      </c>
      <c r="E34" s="27">
        <f>'[2]Ouan+Van.29 '!E7</f>
        <v>0</v>
      </c>
      <c r="F34" s="27">
        <f>'[2]Ouan+Van.29 '!F7</f>
        <v>0</v>
      </c>
      <c r="G34" s="27">
        <f>'[2]Ouan+Van.29 '!G7</f>
        <v>45</v>
      </c>
      <c r="H34" s="28">
        <f>'[2]Ouan+Van.29 '!I7</f>
        <v>1080000</v>
      </c>
      <c r="I34" s="27"/>
      <c r="J34" s="27"/>
      <c r="K34" s="27"/>
      <c r="L34" s="27"/>
      <c r="M34" s="28"/>
      <c r="N34" s="27"/>
      <c r="O34" s="27"/>
      <c r="P34" s="27"/>
      <c r="Q34" s="27"/>
      <c r="R34" s="28"/>
      <c r="S34" s="27">
        <f t="shared" si="0"/>
        <v>45</v>
      </c>
      <c r="T34" s="27">
        <f t="shared" si="0"/>
        <v>0</v>
      </c>
      <c r="U34" s="27">
        <f t="shared" si="1"/>
        <v>0</v>
      </c>
      <c r="V34" s="27">
        <f t="shared" si="2"/>
        <v>45</v>
      </c>
      <c r="W34" s="28">
        <f t="shared" si="2"/>
        <v>1080000</v>
      </c>
    </row>
    <row r="35" spans="1:23" s="29" customFormat="1">
      <c r="A35" s="26">
        <v>30</v>
      </c>
      <c r="B35" s="26" t="s">
        <v>363</v>
      </c>
      <c r="C35" s="26" t="s">
        <v>166</v>
      </c>
      <c r="D35" s="27">
        <f>'[2]Ay nge+Souk.30'!D7</f>
        <v>64</v>
      </c>
      <c r="E35" s="27">
        <f>'[2]Ay nge+Souk.30'!E7</f>
        <v>0</v>
      </c>
      <c r="F35" s="27">
        <f>'[2]Ay nge+Souk.30'!F7</f>
        <v>0</v>
      </c>
      <c r="G35" s="27">
        <f>'[2]Ay nge+Souk.30'!G7</f>
        <v>64</v>
      </c>
      <c r="H35" s="28">
        <f>'[2]Ay nge+Souk.30'!I7</f>
        <v>3805000</v>
      </c>
      <c r="I35" s="27">
        <f>'[2]Ay nge+Souk.30'!D25</f>
        <v>97</v>
      </c>
      <c r="J35" s="27">
        <f>'[2]Ay nge+Souk.30'!E25</f>
        <v>1</v>
      </c>
      <c r="K35" s="27">
        <f>'[2]Ay nge+Souk.30'!F25</f>
        <v>0</v>
      </c>
      <c r="L35" s="27">
        <f>'[2]Ay nge+Souk.30'!G25</f>
        <v>96</v>
      </c>
      <c r="M35" s="28">
        <f>'[2]Ay nge+Souk.30'!I25</f>
        <v>2650000</v>
      </c>
      <c r="N35" s="27">
        <f>'[2]Ay nge+Souk.30'!D47</f>
        <v>36</v>
      </c>
      <c r="O35" s="27">
        <f>'[2]Ay nge+Souk.30'!E47</f>
        <v>3</v>
      </c>
      <c r="P35" s="27">
        <f>'[2]Ay nge+Souk.30'!F47</f>
        <v>0</v>
      </c>
      <c r="Q35" s="27">
        <f>'[2]Ay nge+Souk.30'!G47</f>
        <v>33</v>
      </c>
      <c r="R35" s="28">
        <f>'[2]Ay nge+Souk.30'!I47</f>
        <v>1150000</v>
      </c>
      <c r="S35" s="27">
        <f t="shared" si="0"/>
        <v>197</v>
      </c>
      <c r="T35" s="27">
        <f t="shared" si="0"/>
        <v>4</v>
      </c>
      <c r="U35" s="27">
        <f t="shared" si="1"/>
        <v>0</v>
      </c>
      <c r="V35" s="27">
        <f t="shared" si="2"/>
        <v>193</v>
      </c>
      <c r="W35" s="28">
        <f t="shared" si="2"/>
        <v>7605000</v>
      </c>
    </row>
    <row r="36" spans="1:23" s="29" customFormat="1">
      <c r="A36" s="26">
        <v>31</v>
      </c>
      <c r="B36" s="26" t="s">
        <v>142</v>
      </c>
      <c r="C36" s="26" t="s">
        <v>364</v>
      </c>
      <c r="D36" s="27">
        <f>'[2]  My+Hom.31'!D7</f>
        <v>67</v>
      </c>
      <c r="E36" s="27">
        <f>'[2]  My+Hom.31'!E7</f>
        <v>0</v>
      </c>
      <c r="F36" s="27">
        <f>'[2]  My+Hom.31'!F7</f>
        <v>0</v>
      </c>
      <c r="G36" s="27">
        <f>'[2]  My+Hom.31'!G7</f>
        <v>67</v>
      </c>
      <c r="H36" s="28">
        <f>'[2]  My+Hom.31'!I7</f>
        <v>1680000</v>
      </c>
      <c r="I36" s="27"/>
      <c r="J36" s="27"/>
      <c r="K36" s="27"/>
      <c r="L36" s="27"/>
      <c r="M36" s="28"/>
      <c r="N36" s="27">
        <f>'[2]  My+Hom.31'!D24</f>
        <v>24</v>
      </c>
      <c r="O36" s="27">
        <f>'[2]  My+Hom.31'!E24</f>
        <v>3</v>
      </c>
      <c r="P36" s="27">
        <f>'[2]  My+Hom.31'!F24</f>
        <v>0</v>
      </c>
      <c r="Q36" s="27">
        <f>'[2]  My+Hom.31'!G24</f>
        <v>21</v>
      </c>
      <c r="R36" s="28">
        <f>'[2]  My+Hom.31'!I24</f>
        <v>620000</v>
      </c>
      <c r="S36" s="27">
        <f t="shared" si="0"/>
        <v>91</v>
      </c>
      <c r="T36" s="27">
        <f t="shared" si="0"/>
        <v>3</v>
      </c>
      <c r="U36" s="27">
        <f t="shared" si="1"/>
        <v>0</v>
      </c>
      <c r="V36" s="27">
        <f t="shared" si="2"/>
        <v>88</v>
      </c>
      <c r="W36" s="28">
        <f t="shared" si="2"/>
        <v>2300000</v>
      </c>
    </row>
    <row r="37" spans="1:23" s="29" customFormat="1">
      <c r="A37" s="26">
        <v>32</v>
      </c>
      <c r="B37" s="26" t="s">
        <v>365</v>
      </c>
      <c r="C37" s="26" t="s">
        <v>266</v>
      </c>
      <c r="D37" s="27">
        <f>'[2]Mone+Khio.32'!D7</f>
        <v>56</v>
      </c>
      <c r="E37" s="27">
        <f>'[2]Mone+Khio.32'!E7</f>
        <v>1</v>
      </c>
      <c r="F37" s="27">
        <f>'[2]Mone+Khio.32'!F7</f>
        <v>0</v>
      </c>
      <c r="G37" s="27">
        <f>'[2]Mone+Khio.32'!G7</f>
        <v>55</v>
      </c>
      <c r="H37" s="28">
        <f>'[2]Mone+Khio.32'!I7</f>
        <v>1465000</v>
      </c>
      <c r="I37" s="27">
        <f>'[2]Mone+Khio.32'!D22</f>
        <v>168</v>
      </c>
      <c r="J37" s="27">
        <f>'[2]Mone+Khio.32'!E22</f>
        <v>6</v>
      </c>
      <c r="K37" s="27">
        <f>'[2]Mone+Khio.32'!F22</f>
        <v>0</v>
      </c>
      <c r="L37" s="27">
        <f>'[2]Mone+Khio.32'!G22</f>
        <v>162</v>
      </c>
      <c r="M37" s="28">
        <f>'[2]Mone+Khio.32'!I22</f>
        <v>3160000</v>
      </c>
      <c r="N37" s="27">
        <f>'[2]Mone+Khio.32'!D62</f>
        <v>39</v>
      </c>
      <c r="O37" s="27">
        <f>'[2]Mone+Khio.32'!E62</f>
        <v>4</v>
      </c>
      <c r="P37" s="27">
        <f>'[2]Mone+Khio.32'!F62</f>
        <v>0</v>
      </c>
      <c r="Q37" s="27">
        <f>'[2]Mone+Khio.32'!G62</f>
        <v>35</v>
      </c>
      <c r="R37" s="28">
        <f>'[2]Mone+Khio.32'!I62</f>
        <v>1010000</v>
      </c>
      <c r="S37" s="27">
        <f t="shared" si="0"/>
        <v>263</v>
      </c>
      <c r="T37" s="27">
        <f t="shared" si="0"/>
        <v>11</v>
      </c>
      <c r="U37" s="27">
        <f t="shared" si="1"/>
        <v>0</v>
      </c>
      <c r="V37" s="27">
        <f t="shared" si="2"/>
        <v>252</v>
      </c>
      <c r="W37" s="28">
        <f t="shared" si="2"/>
        <v>5635000</v>
      </c>
    </row>
    <row r="38" spans="1:23" s="29" customFormat="1">
      <c r="A38" s="26">
        <v>33</v>
      </c>
      <c r="B38" s="26" t="s">
        <v>366</v>
      </c>
      <c r="C38" s="26" t="s">
        <v>171</v>
      </c>
      <c r="D38" s="27">
        <f>'[2]Houmphan+Lae.33'!D7</f>
        <v>29</v>
      </c>
      <c r="E38" s="27">
        <f>'[2]Houmphan+Lae.33'!E7</f>
        <v>0</v>
      </c>
      <c r="F38" s="27">
        <f>'[2]Houmphan+Lae.33'!F7</f>
        <v>0</v>
      </c>
      <c r="G38" s="27">
        <f>'[2]Houmphan+Lae.33'!G7</f>
        <v>29</v>
      </c>
      <c r="H38" s="28">
        <f>'[2]Houmphan+Lae.33'!I7</f>
        <v>765000</v>
      </c>
      <c r="I38" s="27">
        <f>'[2]Houmphan+Lae.33'!D15</f>
        <v>134</v>
      </c>
      <c r="J38" s="27">
        <f>'[2]Houmphan+Lae.33'!E15</f>
        <v>4</v>
      </c>
      <c r="K38" s="27">
        <f>'[2]Houmphan+Lae.33'!F15</f>
        <v>0</v>
      </c>
      <c r="L38" s="27">
        <f>'[2]Houmphan+Lae.33'!G15</f>
        <v>130</v>
      </c>
      <c r="M38" s="28">
        <f>'[2]Houmphan+Lae.33'!I15</f>
        <v>2695000</v>
      </c>
      <c r="N38" s="27">
        <f>'[2]Houmphan+Lae.33'!D41</f>
        <v>41</v>
      </c>
      <c r="O38" s="27">
        <f>'[2]Houmphan+Lae.33'!E41</f>
        <v>4</v>
      </c>
      <c r="P38" s="27">
        <f>'[2]Houmphan+Lae.33'!F41</f>
        <v>0</v>
      </c>
      <c r="Q38" s="27">
        <f>'[2]Houmphan+Lae.33'!G41</f>
        <v>37</v>
      </c>
      <c r="R38" s="28">
        <f>'[2]Houmphan+Lae.33'!I41</f>
        <v>1130000</v>
      </c>
      <c r="S38" s="27">
        <f t="shared" si="0"/>
        <v>204</v>
      </c>
      <c r="T38" s="27">
        <f t="shared" si="0"/>
        <v>8</v>
      </c>
      <c r="U38" s="27">
        <f t="shared" si="1"/>
        <v>0</v>
      </c>
      <c r="V38" s="27">
        <f t="shared" si="2"/>
        <v>196</v>
      </c>
      <c r="W38" s="28">
        <f t="shared" si="2"/>
        <v>4590000</v>
      </c>
    </row>
    <row r="39" spans="1:23" s="29" customFormat="1">
      <c r="A39" s="26">
        <v>34</v>
      </c>
      <c r="B39" s="26" t="s">
        <v>275</v>
      </c>
      <c r="C39" s="26" t="s">
        <v>367</v>
      </c>
      <c r="D39" s="27">
        <f>'[2]Houmpheng+Pha.34'!D7</f>
        <v>50</v>
      </c>
      <c r="E39" s="27">
        <f>'[2]Houmpheng+Pha.34'!E7</f>
        <v>0</v>
      </c>
      <c r="F39" s="27">
        <f>'[2]Houmpheng+Pha.34'!F7</f>
        <v>0</v>
      </c>
      <c r="G39" s="27">
        <f>'[2]Houmpheng+Pha.34'!G7</f>
        <v>50</v>
      </c>
      <c r="H39" s="28">
        <f>'[2]Houmpheng+Pha.34'!I7</f>
        <v>1130000</v>
      </c>
      <c r="I39" s="27"/>
      <c r="J39" s="27"/>
      <c r="K39" s="27"/>
      <c r="L39" s="27"/>
      <c r="M39" s="28"/>
      <c r="N39" s="27"/>
      <c r="O39" s="27"/>
      <c r="P39" s="27"/>
      <c r="Q39" s="27"/>
      <c r="R39" s="28"/>
      <c r="S39" s="27">
        <f t="shared" si="0"/>
        <v>50</v>
      </c>
      <c r="T39" s="27">
        <f t="shared" si="0"/>
        <v>0</v>
      </c>
      <c r="U39" s="27">
        <f t="shared" si="1"/>
        <v>0</v>
      </c>
      <c r="V39" s="27">
        <f t="shared" si="2"/>
        <v>50</v>
      </c>
      <c r="W39" s="28">
        <f t="shared" si="2"/>
        <v>1130000</v>
      </c>
    </row>
    <row r="40" spans="1:23" s="29" customFormat="1">
      <c r="A40" s="26">
        <v>35</v>
      </c>
      <c r="B40" s="26" t="s">
        <v>368</v>
      </c>
      <c r="C40" s="26" t="s">
        <v>295</v>
      </c>
      <c r="D40" s="27">
        <f>'[2]Vanheo+Vansy. 35'!D7</f>
        <v>12</v>
      </c>
      <c r="E40" s="27">
        <f>'[2]Vanheo+Vansy. 35'!E7</f>
        <v>0</v>
      </c>
      <c r="F40" s="27">
        <f>'[2]Vanheo+Vansy. 35'!F7</f>
        <v>0</v>
      </c>
      <c r="G40" s="27">
        <f>'[2]Vanheo+Vansy. 35'!G7</f>
        <v>12</v>
      </c>
      <c r="H40" s="28">
        <f>'[2]Vanheo+Vansy. 35'!I7</f>
        <v>305000</v>
      </c>
      <c r="I40" s="27"/>
      <c r="J40" s="27"/>
      <c r="K40" s="27"/>
      <c r="L40" s="27"/>
      <c r="M40" s="28"/>
      <c r="N40" s="27"/>
      <c r="O40" s="27"/>
      <c r="P40" s="27"/>
      <c r="Q40" s="27"/>
      <c r="R40" s="28"/>
      <c r="S40" s="27">
        <f t="shared" si="0"/>
        <v>12</v>
      </c>
      <c r="T40" s="27">
        <f t="shared" si="0"/>
        <v>0</v>
      </c>
      <c r="U40" s="27">
        <f t="shared" si="1"/>
        <v>0</v>
      </c>
      <c r="V40" s="27">
        <f t="shared" si="2"/>
        <v>12</v>
      </c>
      <c r="W40" s="28">
        <f t="shared" si="2"/>
        <v>305000</v>
      </c>
    </row>
    <row r="41" spans="1:23" s="29" customFormat="1">
      <c r="A41" s="26">
        <v>36</v>
      </c>
      <c r="B41" s="26" t="s">
        <v>369</v>
      </c>
      <c r="C41" s="26" t="s">
        <v>370</v>
      </c>
      <c r="D41" s="27">
        <f>'[2]Vannadet+Peu.36'!D7</f>
        <v>26</v>
      </c>
      <c r="E41" s="27">
        <f>'[2]Vannadet+Peu.36'!E7</f>
        <v>2</v>
      </c>
      <c r="F41" s="27">
        <f>'[2]Vannadet+Peu.36'!F7</f>
        <v>0</v>
      </c>
      <c r="G41" s="27">
        <f>'[2]Vannadet+Peu.36'!G7</f>
        <v>24</v>
      </c>
      <c r="H41" s="28">
        <f>'[2]Vannadet+Peu.36'!I7</f>
        <v>700000</v>
      </c>
      <c r="I41" s="27"/>
      <c r="J41" s="27"/>
      <c r="K41" s="27"/>
      <c r="L41" s="27"/>
      <c r="M41" s="28"/>
      <c r="N41" s="27"/>
      <c r="O41" s="27"/>
      <c r="P41" s="27"/>
      <c r="Q41" s="27"/>
      <c r="R41" s="28"/>
      <c r="S41" s="27">
        <f t="shared" si="0"/>
        <v>26</v>
      </c>
      <c r="T41" s="27">
        <f t="shared" si="0"/>
        <v>2</v>
      </c>
      <c r="U41" s="27">
        <f t="shared" si="1"/>
        <v>0</v>
      </c>
      <c r="V41" s="27">
        <f t="shared" si="2"/>
        <v>24</v>
      </c>
      <c r="W41" s="28">
        <f t="shared" si="2"/>
        <v>700000</v>
      </c>
    </row>
    <row r="42" spans="1:23" s="29" customFormat="1">
      <c r="A42" s="26">
        <v>37</v>
      </c>
      <c r="B42" s="26" t="s">
        <v>371</v>
      </c>
      <c r="C42" s="26" t="s">
        <v>372</v>
      </c>
      <c r="D42" s="27">
        <f>'[2]Van+Maet. 37'!D7</f>
        <v>16</v>
      </c>
      <c r="E42" s="27">
        <f>'[2]Van+Maet. 37'!E7</f>
        <v>0</v>
      </c>
      <c r="F42" s="27">
        <f>'[2]Van+Maet. 37'!F7</f>
        <v>0</v>
      </c>
      <c r="G42" s="27">
        <f>'[2]Van+Maet. 37'!G7</f>
        <v>16</v>
      </c>
      <c r="H42" s="28">
        <f>'[2]Van+Maet. 37'!I7</f>
        <v>395000</v>
      </c>
      <c r="I42" s="27"/>
      <c r="J42" s="27"/>
      <c r="K42" s="27"/>
      <c r="L42" s="27"/>
      <c r="M42" s="28"/>
      <c r="N42" s="27"/>
      <c r="O42" s="27"/>
      <c r="P42" s="27"/>
      <c r="Q42" s="27"/>
      <c r="R42" s="28"/>
      <c r="S42" s="27">
        <f t="shared" si="0"/>
        <v>16</v>
      </c>
      <c r="T42" s="27">
        <f t="shared" si="0"/>
        <v>0</v>
      </c>
      <c r="U42" s="27">
        <f t="shared" si="1"/>
        <v>0</v>
      </c>
      <c r="V42" s="27">
        <f t="shared" si="2"/>
        <v>16</v>
      </c>
      <c r="W42" s="28">
        <f t="shared" si="2"/>
        <v>395000</v>
      </c>
    </row>
    <row r="43" spans="1:23" s="29" customFormat="1">
      <c r="A43" s="26">
        <v>38</v>
      </c>
      <c r="B43" s="26" t="s">
        <v>371</v>
      </c>
      <c r="C43" s="26" t="s">
        <v>373</v>
      </c>
      <c r="D43" s="27">
        <f>'[2]Van+San.38'!D7</f>
        <v>52</v>
      </c>
      <c r="E43" s="27">
        <f>'[2]Van+San.38'!E7</f>
        <v>0</v>
      </c>
      <c r="F43" s="27">
        <f>'[2]Van+San.38'!F7</f>
        <v>0</v>
      </c>
      <c r="G43" s="27">
        <f>'[2]Van+San.38'!G7</f>
        <v>52</v>
      </c>
      <c r="H43" s="28">
        <f>'[2]Van+San.38'!I7</f>
        <v>1330000</v>
      </c>
      <c r="I43" s="27"/>
      <c r="J43" s="27"/>
      <c r="K43" s="27"/>
      <c r="L43" s="27"/>
      <c r="M43" s="28"/>
      <c r="N43" s="27"/>
      <c r="O43" s="27"/>
      <c r="P43" s="27"/>
      <c r="Q43" s="27"/>
      <c r="R43" s="28"/>
      <c r="S43" s="27">
        <f t="shared" si="0"/>
        <v>52</v>
      </c>
      <c r="T43" s="27">
        <f t="shared" si="0"/>
        <v>0</v>
      </c>
      <c r="U43" s="27">
        <f t="shared" si="1"/>
        <v>0</v>
      </c>
      <c r="V43" s="27">
        <f t="shared" si="2"/>
        <v>52</v>
      </c>
      <c r="W43" s="28">
        <f t="shared" si="2"/>
        <v>1330000</v>
      </c>
    </row>
    <row r="44" spans="1:23" s="29" customFormat="1">
      <c r="A44" s="26">
        <v>39</v>
      </c>
      <c r="B44" s="26" t="s">
        <v>374</v>
      </c>
      <c r="C44" s="26" t="s">
        <v>375</v>
      </c>
      <c r="D44" s="27"/>
      <c r="E44" s="27"/>
      <c r="F44" s="27"/>
      <c r="G44" s="27"/>
      <c r="H44" s="28"/>
      <c r="I44" s="27">
        <f>'[2]Vy+Khambang.39'!D7</f>
        <v>96.5</v>
      </c>
      <c r="J44" s="27">
        <f>'[2]Vy+Khambang.39'!E7</f>
        <v>2.5</v>
      </c>
      <c r="K44" s="27">
        <f>'[2]Vy+Khambang.39'!F7</f>
        <v>0</v>
      </c>
      <c r="L44" s="27">
        <f>'[2]Vy+Khambang.39'!G7</f>
        <v>94</v>
      </c>
      <c r="M44" s="28">
        <f>'[2]Vy+Khambang.39'!I7</f>
        <v>2800000</v>
      </c>
      <c r="N44" s="27"/>
      <c r="O44" s="27"/>
      <c r="P44" s="27"/>
      <c r="Q44" s="27"/>
      <c r="R44" s="28"/>
      <c r="S44" s="27">
        <f t="shared" si="0"/>
        <v>96.5</v>
      </c>
      <c r="T44" s="27">
        <f t="shared" si="0"/>
        <v>2.5</v>
      </c>
      <c r="U44" s="27">
        <f t="shared" si="1"/>
        <v>0</v>
      </c>
      <c r="V44" s="27">
        <f t="shared" si="2"/>
        <v>94</v>
      </c>
      <c r="W44" s="28">
        <f t="shared" si="2"/>
        <v>2800000</v>
      </c>
    </row>
    <row r="45" spans="1:23" s="29" customFormat="1">
      <c r="A45" s="26">
        <v>40</v>
      </c>
      <c r="B45" s="26" t="s">
        <v>376</v>
      </c>
      <c r="C45" s="26" t="s">
        <v>336</v>
      </c>
      <c r="D45" s="27">
        <f>'[2]Vone+Tun.40 '!D7</f>
        <v>83</v>
      </c>
      <c r="E45" s="27">
        <f>'[2]Vone+Tun.40 '!E7</f>
        <v>1</v>
      </c>
      <c r="F45" s="27">
        <f>'[2]Vone+Tun.40 '!F7</f>
        <v>0</v>
      </c>
      <c r="G45" s="27">
        <f>'[2]Vone+Tun.40 '!G7</f>
        <v>82</v>
      </c>
      <c r="H45" s="28">
        <f>'[2]Vone+Tun.40 '!I7</f>
        <v>1900000</v>
      </c>
      <c r="I45" s="27">
        <f>'[2]Vone+Tun.40 '!D38</f>
        <v>76.5</v>
      </c>
      <c r="J45" s="27">
        <f>'[2]Vone+Tun.40 '!E38</f>
        <v>3.5</v>
      </c>
      <c r="K45" s="27">
        <f>'[2]Vone+Tun.40 '!F38</f>
        <v>0</v>
      </c>
      <c r="L45" s="27">
        <f>'[2]Vone+Tun.40 '!G38</f>
        <v>73</v>
      </c>
      <c r="M45" s="28">
        <f>'[2]Vone+Tun.40 '!I38</f>
        <v>1570000</v>
      </c>
      <c r="N45" s="27">
        <f>'[2]Vone+Tun.40 '!D64</f>
        <v>39</v>
      </c>
      <c r="O45" s="27">
        <f>'[2]Vone+Tun.40 '!E64</f>
        <v>11</v>
      </c>
      <c r="P45" s="27">
        <f>'[2]Vone+Tun.40 '!F64</f>
        <v>0</v>
      </c>
      <c r="Q45" s="27">
        <f>'[2]Vone+Tun.40 '!G64</f>
        <v>28</v>
      </c>
      <c r="R45" s="28">
        <f>'[2]Vone+Tun.40 '!I64</f>
        <v>990000</v>
      </c>
      <c r="S45" s="27">
        <f t="shared" si="0"/>
        <v>198.5</v>
      </c>
      <c r="T45" s="27">
        <f t="shared" si="0"/>
        <v>15.5</v>
      </c>
      <c r="U45" s="27">
        <f t="shared" si="1"/>
        <v>0</v>
      </c>
      <c r="V45" s="27">
        <f t="shared" si="2"/>
        <v>183</v>
      </c>
      <c r="W45" s="28">
        <f t="shared" si="2"/>
        <v>4460000</v>
      </c>
    </row>
    <row r="46" spans="1:23" s="29" customFormat="1">
      <c r="A46" s="26">
        <v>41</v>
      </c>
      <c r="B46" s="26" t="s">
        <v>377</v>
      </c>
      <c r="C46" s="26" t="s">
        <v>378</v>
      </c>
      <c r="D46" s="27">
        <f>'[2]Lut+Khone.41'!D7</f>
        <v>25</v>
      </c>
      <c r="E46" s="27">
        <f>'[2]Lut+Khone.41'!E7</f>
        <v>1</v>
      </c>
      <c r="F46" s="27">
        <f>'[2]Lut+Khone.41'!F7</f>
        <v>0</v>
      </c>
      <c r="G46" s="27">
        <f>'[2]Lut+Khone.41'!G7</f>
        <v>24</v>
      </c>
      <c r="H46" s="28">
        <f>'[2]Lut+Khone.41'!I7</f>
        <v>580000</v>
      </c>
      <c r="I46" s="27"/>
      <c r="J46" s="27"/>
      <c r="K46" s="27"/>
      <c r="L46" s="27"/>
      <c r="M46" s="28"/>
      <c r="N46" s="27"/>
      <c r="O46" s="27"/>
      <c r="P46" s="27"/>
      <c r="Q46" s="27"/>
      <c r="R46" s="28"/>
      <c r="S46" s="27">
        <f t="shared" si="0"/>
        <v>25</v>
      </c>
      <c r="T46" s="27">
        <f t="shared" si="0"/>
        <v>1</v>
      </c>
      <c r="U46" s="27">
        <f t="shared" si="1"/>
        <v>0</v>
      </c>
      <c r="V46" s="27">
        <f t="shared" si="2"/>
        <v>24</v>
      </c>
      <c r="W46" s="28">
        <f t="shared" si="2"/>
        <v>580000</v>
      </c>
    </row>
    <row r="47" spans="1:23" s="29" customFormat="1">
      <c r="A47" s="26">
        <v>42</v>
      </c>
      <c r="B47" s="26" t="s">
        <v>379</v>
      </c>
      <c r="C47" s="26" t="s">
        <v>223</v>
      </c>
      <c r="D47" s="27">
        <f>'[2]Loun mone+Mone.42'!D7</f>
        <v>43</v>
      </c>
      <c r="E47" s="27">
        <f>'[2]Loun mone+Mone.42'!E7</f>
        <v>0</v>
      </c>
      <c r="F47" s="27">
        <f>'[2]Loun mone+Mone.42'!F7</f>
        <v>0</v>
      </c>
      <c r="G47" s="27">
        <f>'[2]Loun mone+Mone.42'!G7</f>
        <v>43</v>
      </c>
      <c r="H47" s="28">
        <f>'[2]Loun mone+Mone.42'!I7</f>
        <v>985000</v>
      </c>
      <c r="I47" s="27"/>
      <c r="J47" s="27"/>
      <c r="K47" s="27"/>
      <c r="L47" s="27"/>
      <c r="M47" s="28"/>
      <c r="N47" s="27"/>
      <c r="O47" s="27"/>
      <c r="P47" s="27"/>
      <c r="Q47" s="27"/>
      <c r="R47" s="28"/>
      <c r="S47" s="27">
        <f t="shared" si="0"/>
        <v>43</v>
      </c>
      <c r="T47" s="27">
        <f t="shared" si="0"/>
        <v>0</v>
      </c>
      <c r="U47" s="27">
        <f t="shared" si="1"/>
        <v>0</v>
      </c>
      <c r="V47" s="27">
        <f t="shared" si="2"/>
        <v>43</v>
      </c>
      <c r="W47" s="28">
        <f t="shared" si="2"/>
        <v>985000</v>
      </c>
    </row>
    <row r="48" spans="1:23" s="29" customFormat="1">
      <c r="A48" s="26">
        <v>43</v>
      </c>
      <c r="B48" s="26" t="s">
        <v>87</v>
      </c>
      <c r="C48" s="26" t="s">
        <v>88</v>
      </c>
      <c r="D48" s="27">
        <f>'[2]Mong+Chit. 43 '!D7</f>
        <v>18</v>
      </c>
      <c r="E48" s="27">
        <f>'[2]Mong+Chit. 43 '!E7</f>
        <v>2</v>
      </c>
      <c r="F48" s="27">
        <f>'[2]Mong+Chit. 43 '!F7</f>
        <v>0</v>
      </c>
      <c r="G48" s="27">
        <f>'[2]Mong+Chit. 43 '!G7</f>
        <v>16</v>
      </c>
      <c r="H48" s="28">
        <f>'[2]Mong+Chit. 43 '!I7</f>
        <v>450000</v>
      </c>
      <c r="I48" s="27">
        <f>'[2]Mong+Chit. 43 '!D18</f>
        <v>43</v>
      </c>
      <c r="J48" s="27">
        <f>'[2]Mong+Chit. 43 '!E18</f>
        <v>0</v>
      </c>
      <c r="K48" s="27">
        <f>'[2]Mong+Chit. 43 '!F18</f>
        <v>0</v>
      </c>
      <c r="L48" s="27">
        <f>'[2]Mong+Chit. 43 '!G18</f>
        <v>43</v>
      </c>
      <c r="M48" s="28">
        <f>'[2]Mong+Chit. 43 '!I18</f>
        <v>1280000</v>
      </c>
      <c r="N48" s="27">
        <f>'[2]Mong+Chit. 43 '!D27</f>
        <v>21</v>
      </c>
      <c r="O48" s="27">
        <f>'[2]Mong+Chit. 43 '!E27</f>
        <v>3</v>
      </c>
      <c r="P48" s="27">
        <f>'[2]Mong+Chit. 43 '!F27</f>
        <v>0</v>
      </c>
      <c r="Q48" s="27">
        <f>'[2]Mong+Chit. 43 '!G27</f>
        <v>18</v>
      </c>
      <c r="R48" s="28">
        <f>'[2]Mong+Chit. 43 '!I27</f>
        <v>490000</v>
      </c>
      <c r="S48" s="27">
        <f t="shared" si="0"/>
        <v>82</v>
      </c>
      <c r="T48" s="27">
        <f t="shared" si="0"/>
        <v>5</v>
      </c>
      <c r="U48" s="27">
        <f t="shared" si="1"/>
        <v>0</v>
      </c>
      <c r="V48" s="27">
        <f t="shared" si="2"/>
        <v>77</v>
      </c>
      <c r="W48" s="28">
        <f t="shared" si="2"/>
        <v>2220000</v>
      </c>
    </row>
    <row r="49" spans="1:23" s="29" customFormat="1">
      <c r="A49" s="26">
        <v>44</v>
      </c>
      <c r="B49" s="26" t="s">
        <v>380</v>
      </c>
      <c r="C49" s="26" t="s">
        <v>381</v>
      </c>
      <c r="D49" s="27"/>
      <c r="E49" s="27"/>
      <c r="F49" s="27"/>
      <c r="G49" s="27"/>
      <c r="H49" s="28"/>
      <c r="I49" s="27">
        <f>'[2]Phan heuan+Heuan. 44'!D7</f>
        <v>134</v>
      </c>
      <c r="J49" s="27">
        <f>'[2]Phan heuan+Heuan. 44'!E7</f>
        <v>6</v>
      </c>
      <c r="K49" s="27">
        <f>'[2]Phan heuan+Heuan. 44'!F7</f>
        <v>0</v>
      </c>
      <c r="L49" s="27">
        <f>'[2]Phan heuan+Heuan. 44'!G7</f>
        <v>128</v>
      </c>
      <c r="M49" s="28">
        <f>'[2]Phan heuan+Heuan. 44'!I7</f>
        <v>2760000</v>
      </c>
      <c r="N49" s="27">
        <f>'[2]Phan heuan+Heuan. 44'!D44</f>
        <v>25</v>
      </c>
      <c r="O49" s="27">
        <f>'[2]Phan heuan+Heuan. 44'!E44</f>
        <v>5</v>
      </c>
      <c r="P49" s="27">
        <f>'[2]Phan heuan+Heuan. 44'!F44</f>
        <v>0</v>
      </c>
      <c r="Q49" s="27">
        <f>'[2]Phan heuan+Heuan. 44'!G44</f>
        <v>20</v>
      </c>
      <c r="R49" s="28">
        <f>'[2]Phan heuan+Heuan. 44'!I44</f>
        <v>880000</v>
      </c>
      <c r="S49" s="27">
        <f t="shared" si="0"/>
        <v>159</v>
      </c>
      <c r="T49" s="27">
        <f t="shared" si="0"/>
        <v>11</v>
      </c>
      <c r="U49" s="27">
        <f t="shared" si="1"/>
        <v>0</v>
      </c>
      <c r="V49" s="27">
        <f t="shared" si="2"/>
        <v>148</v>
      </c>
      <c r="W49" s="28">
        <f t="shared" si="2"/>
        <v>3640000</v>
      </c>
    </row>
    <row r="50" spans="1:23" s="29" customFormat="1">
      <c r="A50" s="26">
        <v>45</v>
      </c>
      <c r="B50" s="26" t="s">
        <v>382</v>
      </c>
      <c r="C50" s="26" t="s">
        <v>171</v>
      </c>
      <c r="D50" s="27">
        <f>'[2]Phian+Lae.45'!D7</f>
        <v>65</v>
      </c>
      <c r="E50" s="27">
        <f>'[2]Phian+Lae.45'!E7</f>
        <v>0</v>
      </c>
      <c r="F50" s="27">
        <f>'[2]Phian+Lae.45'!F7</f>
        <v>0</v>
      </c>
      <c r="G50" s="27">
        <f>'[2]Phian+Lae.45'!G7</f>
        <v>65</v>
      </c>
      <c r="H50" s="28">
        <f>'[2]Phian+Lae.45'!I7</f>
        <v>1630000</v>
      </c>
      <c r="I50" s="27"/>
      <c r="J50" s="27"/>
      <c r="K50" s="27"/>
      <c r="L50" s="27"/>
      <c r="M50" s="28"/>
      <c r="N50" s="27"/>
      <c r="O50" s="27"/>
      <c r="P50" s="27"/>
      <c r="Q50" s="27"/>
      <c r="R50" s="28"/>
      <c r="S50" s="27">
        <f t="shared" si="0"/>
        <v>65</v>
      </c>
      <c r="T50" s="27">
        <f t="shared" si="0"/>
        <v>0</v>
      </c>
      <c r="U50" s="27">
        <f t="shared" si="1"/>
        <v>0</v>
      </c>
      <c r="V50" s="27">
        <f t="shared" si="2"/>
        <v>65</v>
      </c>
      <c r="W50" s="28">
        <f t="shared" si="2"/>
        <v>1630000</v>
      </c>
    </row>
    <row r="51" spans="1:23" s="29" customFormat="1">
      <c r="A51" s="26">
        <v>46</v>
      </c>
      <c r="B51" s="26" t="s">
        <v>169</v>
      </c>
      <c r="C51" s="26" t="s">
        <v>383</v>
      </c>
      <c r="D51" s="27">
        <f>'[2]Phone+Chanmy.46'!D7</f>
        <v>97</v>
      </c>
      <c r="E51" s="27">
        <f>'[2]Phone+Chanmy.46'!E7</f>
        <v>0</v>
      </c>
      <c r="F51" s="27">
        <f>'[2]Phone+Chanmy.46'!F7</f>
        <v>0</v>
      </c>
      <c r="G51" s="27">
        <f>'[2]Phone+Chanmy.46'!G7</f>
        <v>97</v>
      </c>
      <c r="H51" s="28">
        <f>'[2]Phone+Chanmy.46'!I7</f>
        <v>2900000</v>
      </c>
      <c r="I51" s="27"/>
      <c r="J51" s="27"/>
      <c r="K51" s="27"/>
      <c r="L51" s="27"/>
      <c r="M51" s="28"/>
      <c r="N51" s="27"/>
      <c r="O51" s="27"/>
      <c r="P51" s="27"/>
      <c r="Q51" s="27"/>
      <c r="R51" s="28"/>
      <c r="S51" s="27">
        <f t="shared" si="0"/>
        <v>97</v>
      </c>
      <c r="T51" s="27">
        <f t="shared" si="0"/>
        <v>0</v>
      </c>
      <c r="U51" s="27">
        <f t="shared" si="1"/>
        <v>0</v>
      </c>
      <c r="V51" s="27">
        <f t="shared" si="2"/>
        <v>97</v>
      </c>
      <c r="W51" s="28">
        <f t="shared" si="2"/>
        <v>2900000</v>
      </c>
    </row>
    <row r="52" spans="1:23" s="29" customFormat="1">
      <c r="A52" s="26">
        <v>47</v>
      </c>
      <c r="B52" s="26" t="s">
        <v>264</v>
      </c>
      <c r="C52" s="26" t="s">
        <v>346</v>
      </c>
      <c r="D52" s="27">
        <f>'[2]Phay+Somdy.47'!D7</f>
        <v>26</v>
      </c>
      <c r="E52" s="27">
        <f>'[2]Phay+Somdy.47'!E7</f>
        <v>0</v>
      </c>
      <c r="F52" s="27">
        <f>'[2]Phay+Somdy.47'!F7</f>
        <v>0</v>
      </c>
      <c r="G52" s="27">
        <f>'[2]Phay+Somdy.47'!G7</f>
        <v>26</v>
      </c>
      <c r="H52" s="28">
        <f>'[2]Phay+Somdy.47'!I7</f>
        <v>710000</v>
      </c>
      <c r="I52" s="27"/>
      <c r="J52" s="27"/>
      <c r="K52" s="27"/>
      <c r="L52" s="27"/>
      <c r="M52" s="28"/>
      <c r="N52" s="27"/>
      <c r="O52" s="27"/>
      <c r="P52" s="27"/>
      <c r="Q52" s="27"/>
      <c r="R52" s="28"/>
      <c r="S52" s="27">
        <f t="shared" si="0"/>
        <v>26</v>
      </c>
      <c r="T52" s="27">
        <f t="shared" si="0"/>
        <v>0</v>
      </c>
      <c r="U52" s="27">
        <f t="shared" si="1"/>
        <v>0</v>
      </c>
      <c r="V52" s="27">
        <f t="shared" si="2"/>
        <v>26</v>
      </c>
      <c r="W52" s="28">
        <f t="shared" si="2"/>
        <v>710000</v>
      </c>
    </row>
    <row r="53" spans="1:23" s="29" customFormat="1">
      <c r="A53" s="26">
        <v>48</v>
      </c>
      <c r="B53" s="26" t="s">
        <v>384</v>
      </c>
      <c r="C53" s="26" t="s">
        <v>80</v>
      </c>
      <c r="D53" s="27">
        <f>'[2]Bounnio+Choy.48'!D7</f>
        <v>59</v>
      </c>
      <c r="E53" s="27">
        <f>'[2]Bounnio+Choy.48'!E7</f>
        <v>2</v>
      </c>
      <c r="F53" s="27">
        <f>'[2]Bounnio+Choy.48'!F7</f>
        <v>0</v>
      </c>
      <c r="G53" s="27">
        <f>'[2]Bounnio+Choy.48'!G7</f>
        <v>57</v>
      </c>
      <c r="H53" s="28">
        <f>'[2]Bounnio+Choy.48'!I7</f>
        <v>1298000</v>
      </c>
      <c r="I53" s="27"/>
      <c r="J53" s="27"/>
      <c r="K53" s="27"/>
      <c r="L53" s="27"/>
      <c r="M53" s="28"/>
      <c r="N53" s="27"/>
      <c r="O53" s="27"/>
      <c r="P53" s="27"/>
      <c r="Q53" s="27"/>
      <c r="R53" s="28"/>
      <c r="S53" s="27">
        <f t="shared" si="0"/>
        <v>59</v>
      </c>
      <c r="T53" s="27">
        <f t="shared" si="0"/>
        <v>2</v>
      </c>
      <c r="U53" s="27">
        <f t="shared" si="1"/>
        <v>0</v>
      </c>
      <c r="V53" s="27">
        <f t="shared" si="2"/>
        <v>57</v>
      </c>
      <c r="W53" s="28">
        <f t="shared" si="2"/>
        <v>1298000</v>
      </c>
    </row>
    <row r="54" spans="1:23" s="29" customFormat="1">
      <c r="A54" s="26">
        <v>49</v>
      </c>
      <c r="B54" s="26" t="s">
        <v>385</v>
      </c>
      <c r="C54" s="26" t="s">
        <v>386</v>
      </c>
      <c r="D54" s="27">
        <f>'[2]Bounlome+Pia.49'!D7</f>
        <v>36</v>
      </c>
      <c r="E54" s="27">
        <f>'[2]Bounlome+Pia.49'!E7</f>
        <v>1</v>
      </c>
      <c r="F54" s="27">
        <f>'[2]Bounlome+Pia.49'!F7</f>
        <v>0</v>
      </c>
      <c r="G54" s="27">
        <f>'[2]Bounlome+Pia.49'!G7</f>
        <v>35</v>
      </c>
      <c r="H54" s="28">
        <f>'[2]Bounlome+Pia.49'!I7</f>
        <v>890000</v>
      </c>
      <c r="I54" s="27">
        <f>'[2]Bounlome+Pia.49'!D23</f>
        <v>66</v>
      </c>
      <c r="J54" s="27">
        <f>'[2]Bounlome+Pia.49'!E23</f>
        <v>5</v>
      </c>
      <c r="K54" s="27">
        <f>'[2]Bounlome+Pia.49'!F23</f>
        <v>0</v>
      </c>
      <c r="L54" s="27">
        <f>'[2]Bounlome+Pia.49'!G23</f>
        <v>61</v>
      </c>
      <c r="M54" s="28">
        <f>'[2]Bounlome+Pia.49'!I23</f>
        <v>1780000</v>
      </c>
      <c r="N54" s="27">
        <f>'[2]Bounlome+Pia.49'!D45</f>
        <v>17</v>
      </c>
      <c r="O54" s="27">
        <f>'[2]Bounlome+Pia.49'!E45</f>
        <v>4</v>
      </c>
      <c r="P54" s="27">
        <f>'[2]Bounlome+Pia.49'!F45</f>
        <v>0</v>
      </c>
      <c r="Q54" s="27">
        <f>'[2]Bounlome+Pia.49'!G45</f>
        <v>13</v>
      </c>
      <c r="R54" s="28">
        <f>'[2]Bounlome+Pia.49'!I45</f>
        <v>365000</v>
      </c>
      <c r="S54" s="27">
        <f t="shared" si="0"/>
        <v>119</v>
      </c>
      <c r="T54" s="27">
        <f t="shared" si="0"/>
        <v>10</v>
      </c>
      <c r="U54" s="27">
        <f t="shared" si="1"/>
        <v>0</v>
      </c>
      <c r="V54" s="27">
        <f t="shared" si="2"/>
        <v>109</v>
      </c>
      <c r="W54" s="28">
        <f t="shared" si="2"/>
        <v>3035000</v>
      </c>
    </row>
    <row r="55" spans="1:23" s="29" customFormat="1">
      <c r="A55" s="26">
        <v>50</v>
      </c>
      <c r="B55" s="26" t="s">
        <v>262</v>
      </c>
      <c r="C55" s="26" t="s">
        <v>297</v>
      </c>
      <c r="D55" s="27">
        <f>'[2]Bounmy+Sy.50'!D7</f>
        <v>34</v>
      </c>
      <c r="E55" s="27">
        <f>'[2]Bounmy+Sy.50'!E7</f>
        <v>0</v>
      </c>
      <c r="F55" s="27">
        <f>'[2]Bounmy+Sy.50'!F7</f>
        <v>0</v>
      </c>
      <c r="G55" s="27">
        <f>'[2]Bounmy+Sy.50'!G7</f>
        <v>34</v>
      </c>
      <c r="H55" s="28">
        <f>'[2]Bounmy+Sy.50'!I7</f>
        <v>670000</v>
      </c>
      <c r="I55" s="27"/>
      <c r="J55" s="27"/>
      <c r="K55" s="27"/>
      <c r="L55" s="27"/>
      <c r="M55" s="28"/>
      <c r="N55" s="27"/>
      <c r="O55" s="27"/>
      <c r="P55" s="27"/>
      <c r="Q55" s="27"/>
      <c r="R55" s="28"/>
      <c r="S55" s="27">
        <f t="shared" si="0"/>
        <v>34</v>
      </c>
      <c r="T55" s="27">
        <f t="shared" si="0"/>
        <v>0</v>
      </c>
      <c r="U55" s="27">
        <f t="shared" si="1"/>
        <v>0</v>
      </c>
      <c r="V55" s="27">
        <f t="shared" si="2"/>
        <v>34</v>
      </c>
      <c r="W55" s="28">
        <f t="shared" si="2"/>
        <v>670000</v>
      </c>
    </row>
    <row r="56" spans="1:23" s="29" customFormat="1">
      <c r="A56" s="26">
        <v>51</v>
      </c>
      <c r="B56" s="26" t="s">
        <v>387</v>
      </c>
      <c r="C56" s="26" t="s">
        <v>388</v>
      </c>
      <c r="D56" s="27">
        <f>'[2]Bounthavy+Bua.51'!D7</f>
        <v>31</v>
      </c>
      <c r="E56" s="27">
        <f>'[2]Bounthavy+Bua.51'!E7</f>
        <v>0</v>
      </c>
      <c r="F56" s="27">
        <f>'[2]Bounthavy+Bua.51'!E7</f>
        <v>0</v>
      </c>
      <c r="G56" s="27">
        <f>'[2]Bounthavy+Bua.51'!G7</f>
        <v>31</v>
      </c>
      <c r="H56" s="28">
        <f>'[2]Bounthavy+Bua.51'!I7</f>
        <v>755000</v>
      </c>
      <c r="I56" s="27"/>
      <c r="J56" s="27"/>
      <c r="K56" s="27"/>
      <c r="L56" s="27"/>
      <c r="M56" s="28"/>
      <c r="N56" s="27"/>
      <c r="O56" s="27"/>
      <c r="P56" s="27"/>
      <c r="Q56" s="27"/>
      <c r="R56" s="28"/>
      <c r="S56" s="27">
        <f t="shared" si="0"/>
        <v>31</v>
      </c>
      <c r="T56" s="27">
        <f t="shared" si="0"/>
        <v>0</v>
      </c>
      <c r="U56" s="27">
        <f t="shared" si="1"/>
        <v>0</v>
      </c>
      <c r="V56" s="27">
        <f t="shared" si="2"/>
        <v>31</v>
      </c>
      <c r="W56" s="28">
        <f t="shared" si="2"/>
        <v>755000</v>
      </c>
    </row>
    <row r="57" spans="1:23" s="29" customFormat="1">
      <c r="A57" s="26">
        <v>52</v>
      </c>
      <c r="B57" s="26" t="s">
        <v>389</v>
      </c>
      <c r="C57" s="26" t="s">
        <v>205</v>
      </c>
      <c r="D57" s="27">
        <f>'[2]Bounty+My.52 '!D7</f>
        <v>92</v>
      </c>
      <c r="E57" s="27">
        <f>'[2]Bounty+My.52 '!E7</f>
        <v>0</v>
      </c>
      <c r="F57" s="27">
        <f>'[2]Bounty+My.52 '!F7</f>
        <v>0</v>
      </c>
      <c r="G57" s="27">
        <f>'[2]Bounty+My.52 '!G7</f>
        <v>92</v>
      </c>
      <c r="H57" s="28">
        <f>'[2]Bounty+My.52 '!I7</f>
        <v>3980000</v>
      </c>
      <c r="I57" s="27"/>
      <c r="J57" s="27"/>
      <c r="K57" s="27"/>
      <c r="L57" s="27"/>
      <c r="M57" s="28"/>
      <c r="N57" s="27"/>
      <c r="O57" s="27"/>
      <c r="P57" s="27"/>
      <c r="Q57" s="27"/>
      <c r="R57" s="28"/>
      <c r="S57" s="27">
        <f t="shared" si="0"/>
        <v>92</v>
      </c>
      <c r="T57" s="27">
        <f t="shared" si="0"/>
        <v>0</v>
      </c>
      <c r="U57" s="27">
        <f t="shared" si="1"/>
        <v>0</v>
      </c>
      <c r="V57" s="27">
        <f t="shared" si="2"/>
        <v>92</v>
      </c>
      <c r="W57" s="28">
        <f t="shared" si="2"/>
        <v>3980000</v>
      </c>
    </row>
    <row r="58" spans="1:23" s="29" customFormat="1">
      <c r="A58" s="26">
        <v>53</v>
      </c>
      <c r="B58" s="26" t="s">
        <v>329</v>
      </c>
      <c r="C58" s="26" t="s">
        <v>390</v>
      </c>
      <c r="D58" s="27">
        <f>'[2]Nit+Sengda.53'!D7</f>
        <v>44</v>
      </c>
      <c r="E58" s="27">
        <f>'[2]Nit+Sengda.53'!E7</f>
        <v>0</v>
      </c>
      <c r="F58" s="27">
        <f>'[2]Nit+Sengda.53'!F7</f>
        <v>0</v>
      </c>
      <c r="G58" s="27">
        <f>'[2]Nit+Sengda.53'!G7</f>
        <v>44</v>
      </c>
      <c r="H58" s="28">
        <f>'[2]Nit+Sengda.53'!I7</f>
        <v>1100000</v>
      </c>
      <c r="I58" s="27">
        <f>'[2]Nit+Sengda.53'!D20</f>
        <v>93</v>
      </c>
      <c r="J58" s="27">
        <f>'[2]Nit+Sengda.53'!E20</f>
        <v>0</v>
      </c>
      <c r="K58" s="27">
        <f>'[2]Nit+Sengda.53'!F20</f>
        <v>0</v>
      </c>
      <c r="L58" s="27">
        <f>'[2]Nit+Sengda.53'!G20</f>
        <v>93</v>
      </c>
      <c r="M58" s="28">
        <f>'[2]Nit+Sengda.53'!I20</f>
        <v>1665000</v>
      </c>
      <c r="N58" s="27">
        <f>'[2]Nit+Sengda.53'!D36</f>
        <v>28</v>
      </c>
      <c r="O58" s="27">
        <f>'[2]Nit+Sengda.53'!E36</f>
        <v>2</v>
      </c>
      <c r="P58" s="27">
        <f>'[2]Nit+Sengda.53'!F36</f>
        <v>0</v>
      </c>
      <c r="Q58" s="27">
        <f>'[2]Nit+Sengda.53'!G36</f>
        <v>26</v>
      </c>
      <c r="R58" s="28">
        <f>'[2]Nit+Sengda.53'!I36</f>
        <v>770000</v>
      </c>
      <c r="S58" s="27">
        <f t="shared" si="0"/>
        <v>165</v>
      </c>
      <c r="T58" s="27">
        <f t="shared" si="0"/>
        <v>2</v>
      </c>
      <c r="U58" s="27">
        <f t="shared" si="1"/>
        <v>0</v>
      </c>
      <c r="V58" s="27">
        <f t="shared" si="2"/>
        <v>163</v>
      </c>
      <c r="W58" s="28">
        <f t="shared" si="2"/>
        <v>3535000</v>
      </c>
    </row>
    <row r="59" spans="1:23" s="29" customFormat="1">
      <c r="A59" s="26">
        <v>54</v>
      </c>
      <c r="B59" s="26" t="s">
        <v>311</v>
      </c>
      <c r="C59" s="26" t="s">
        <v>391</v>
      </c>
      <c r="D59" s="27">
        <f>'[2]Noy+Somphone.54'!D7</f>
        <v>41.5</v>
      </c>
      <c r="E59" s="27">
        <f>'[2]Noy+Somphone.54'!E7</f>
        <v>0.5</v>
      </c>
      <c r="F59" s="27">
        <f>'[2]Noy+Somphone.54'!F7</f>
        <v>0</v>
      </c>
      <c r="G59" s="27">
        <f>'[2]Noy+Somphone.54'!G7</f>
        <v>41</v>
      </c>
      <c r="H59" s="28">
        <f>'[2]Noy+Somphone.54'!I7</f>
        <v>1125000</v>
      </c>
      <c r="I59" s="27"/>
      <c r="J59" s="27"/>
      <c r="K59" s="27"/>
      <c r="L59" s="27"/>
      <c r="M59" s="28"/>
      <c r="N59" s="27">
        <f>'[2]Noy+Somphone.54'!D23</f>
        <v>19</v>
      </c>
      <c r="O59" s="27">
        <f>'[2]Noy+Somphone.54'!E23</f>
        <v>1</v>
      </c>
      <c r="P59" s="27">
        <f>'[2]Noy+Somphone.54'!F23</f>
        <v>0</v>
      </c>
      <c r="Q59" s="27">
        <f>'[2]Noy+Somphone.54'!G23</f>
        <v>18</v>
      </c>
      <c r="R59" s="28">
        <f>'[2]Noy+Somphone.54'!I23</f>
        <v>500000</v>
      </c>
      <c r="S59" s="27">
        <f t="shared" si="0"/>
        <v>60.5</v>
      </c>
      <c r="T59" s="27">
        <f t="shared" si="0"/>
        <v>1.5</v>
      </c>
      <c r="U59" s="27">
        <f t="shared" si="1"/>
        <v>0</v>
      </c>
      <c r="V59" s="27">
        <f t="shared" si="2"/>
        <v>59</v>
      </c>
      <c r="W59" s="28">
        <f t="shared" si="2"/>
        <v>1625000</v>
      </c>
    </row>
    <row r="60" spans="1:23" s="29" customFormat="1">
      <c r="A60" s="26">
        <v>55</v>
      </c>
      <c r="B60" s="26" t="s">
        <v>251</v>
      </c>
      <c r="C60" s="26" t="s">
        <v>270</v>
      </c>
      <c r="D60" s="27">
        <f>'[2]Thone+Nang.55'!D7</f>
        <v>96</v>
      </c>
      <c r="E60" s="27">
        <f>'[2]Thone+Nang.55'!E7</f>
        <v>1</v>
      </c>
      <c r="F60" s="27">
        <f>'[2]Thone+Nang.55'!F7</f>
        <v>0</v>
      </c>
      <c r="G60" s="27">
        <f>'[2]Thone+Nang.55'!G7</f>
        <v>95</v>
      </c>
      <c r="H60" s="28">
        <f>'[2]Thone+Nang.55'!I7</f>
        <v>2295000</v>
      </c>
      <c r="I60" s="27">
        <f>'[2]Thone+Nang.55'!D27</f>
        <v>123</v>
      </c>
      <c r="J60" s="27">
        <f>'[2]Thone+Nang.55'!E27</f>
        <v>25</v>
      </c>
      <c r="K60" s="27">
        <f>'[2]Thone+Nang.55'!F27</f>
        <v>0</v>
      </c>
      <c r="L60" s="27">
        <f>'[2]Thone+Nang.55'!G27</f>
        <v>98</v>
      </c>
      <c r="M60" s="28">
        <f>'[2]Thone+Nang.55'!I27</f>
        <v>1785000</v>
      </c>
      <c r="N60" s="27"/>
      <c r="O60" s="27"/>
      <c r="P60" s="27"/>
      <c r="Q60" s="27"/>
      <c r="R60" s="28"/>
      <c r="S60" s="27">
        <f t="shared" si="0"/>
        <v>219</v>
      </c>
      <c r="T60" s="27">
        <f t="shared" si="0"/>
        <v>26</v>
      </c>
      <c r="U60" s="27">
        <f t="shared" si="1"/>
        <v>0</v>
      </c>
      <c r="V60" s="27">
        <f t="shared" si="2"/>
        <v>193</v>
      </c>
      <c r="W60" s="28">
        <f t="shared" si="2"/>
        <v>4080000</v>
      </c>
    </row>
    <row r="61" spans="1:23" s="29" customFormat="1">
      <c r="A61" s="26">
        <v>56</v>
      </c>
      <c r="B61" s="26" t="s">
        <v>392</v>
      </c>
      <c r="C61" s="26" t="s">
        <v>393</v>
      </c>
      <c r="D61" s="27">
        <f>'[2]Thongphet Heo+Vone.56'!D7</f>
        <v>37</v>
      </c>
      <c r="E61" s="27">
        <f>'[2]Thongphet Heo+Vone.56'!E7</f>
        <v>0</v>
      </c>
      <c r="F61" s="27">
        <f>'[2]Thongphet Heo+Vone.56'!F7</f>
        <v>0</v>
      </c>
      <c r="G61" s="27">
        <f>'[2]Thongphet Heo+Vone.56'!G7</f>
        <v>37</v>
      </c>
      <c r="H61" s="28">
        <f>'[2]Thongphet Heo+Vone.56'!I7</f>
        <v>865000</v>
      </c>
      <c r="I61" s="27">
        <f>'[2]Thongphet Heo+Vone.56'!D17</f>
        <v>63.5</v>
      </c>
      <c r="J61" s="27">
        <f>'[2]Thongphet Heo+Vone.56'!E17</f>
        <v>7.5</v>
      </c>
      <c r="K61" s="27">
        <f>'[2]Thongphet Heo+Vone.56'!F17</f>
        <v>0</v>
      </c>
      <c r="L61" s="27">
        <f>'[2]Thongphet Heo+Vone.56'!G17</f>
        <v>56</v>
      </c>
      <c r="M61" s="28">
        <f>'[2]Thongphet Heo+Vone.56'!I17</f>
        <v>1505000</v>
      </c>
      <c r="N61" s="27"/>
      <c r="O61" s="27"/>
      <c r="P61" s="27"/>
      <c r="Q61" s="27"/>
      <c r="R61" s="28"/>
      <c r="S61" s="27">
        <f t="shared" si="0"/>
        <v>100.5</v>
      </c>
      <c r="T61" s="27">
        <f t="shared" si="0"/>
        <v>7.5</v>
      </c>
      <c r="U61" s="27">
        <f t="shared" si="1"/>
        <v>0</v>
      </c>
      <c r="V61" s="27">
        <f t="shared" si="2"/>
        <v>93</v>
      </c>
      <c r="W61" s="28">
        <f t="shared" si="2"/>
        <v>2370000</v>
      </c>
    </row>
    <row r="62" spans="1:23" s="29" customFormat="1">
      <c r="A62" s="26">
        <v>57</v>
      </c>
      <c r="B62" s="26" t="s">
        <v>394</v>
      </c>
      <c r="C62" s="26" t="s">
        <v>358</v>
      </c>
      <c r="D62" s="27">
        <f>'[2]Thongphet+Buapha.57'!D7</f>
        <v>15</v>
      </c>
      <c r="E62" s="27">
        <f>'[2]Thongphet+Buapha.57'!E7</f>
        <v>0</v>
      </c>
      <c r="F62" s="27">
        <f>'[2]Thongphet+Buapha.57'!F7</f>
        <v>0</v>
      </c>
      <c r="G62" s="27">
        <f>'[2]Thongphet+Buapha.57'!G7</f>
        <v>15</v>
      </c>
      <c r="H62" s="28">
        <f>'[2]Thongphet+Buapha.57'!I7</f>
        <v>340000</v>
      </c>
      <c r="I62" s="27"/>
      <c r="J62" s="27"/>
      <c r="K62" s="27"/>
      <c r="L62" s="27"/>
      <c r="M62" s="28"/>
      <c r="N62" s="27"/>
      <c r="O62" s="27"/>
      <c r="P62" s="27"/>
      <c r="Q62" s="27"/>
      <c r="R62" s="28"/>
      <c r="S62" s="27">
        <f t="shared" si="0"/>
        <v>15</v>
      </c>
      <c r="T62" s="27">
        <f t="shared" si="0"/>
        <v>0</v>
      </c>
      <c r="U62" s="27">
        <f t="shared" si="1"/>
        <v>0</v>
      </c>
      <c r="V62" s="27">
        <f t="shared" si="2"/>
        <v>15</v>
      </c>
      <c r="W62" s="28">
        <f t="shared" si="2"/>
        <v>340000</v>
      </c>
    </row>
    <row r="63" spans="1:23" s="29" customFormat="1">
      <c r="A63" s="26">
        <v>58</v>
      </c>
      <c r="B63" s="26" t="s">
        <v>395</v>
      </c>
      <c r="C63" s="26" t="s">
        <v>166</v>
      </c>
      <c r="D63" s="27">
        <f>'[2]Thongchan+Souk.58'!D7</f>
        <v>50</v>
      </c>
      <c r="E63" s="27">
        <f>'[2]Thongchan+Souk.58'!E7</f>
        <v>0</v>
      </c>
      <c r="F63" s="27">
        <f>'[2]Thongchan+Souk.58'!F7</f>
        <v>0</v>
      </c>
      <c r="G63" s="27">
        <f>'[2]Thongchan+Souk.58'!G7</f>
        <v>50</v>
      </c>
      <c r="H63" s="28">
        <f>'[2]Thongchan+Souk.58'!I7</f>
        <v>1315000</v>
      </c>
      <c r="I63" s="27">
        <f>'[2]Thongchan+Souk.58'!D19</f>
        <v>89</v>
      </c>
      <c r="J63" s="27">
        <f>'[2]Thongchan+Souk.58'!E19</f>
        <v>0</v>
      </c>
      <c r="K63" s="27">
        <f>'[2]Thongchan+Souk.58'!F19</f>
        <v>0</v>
      </c>
      <c r="L63" s="27">
        <f>'[2]Thongchan+Souk.58'!G19</f>
        <v>89</v>
      </c>
      <c r="M63" s="28">
        <f>'[2]Thongchan+Souk.58'!I19</f>
        <v>1310000</v>
      </c>
      <c r="N63" s="27">
        <f>'[2]Thongchan+Souk.58'!D32</f>
        <v>15</v>
      </c>
      <c r="O63" s="27">
        <f>'[2]Thongchan+Souk.58'!E32</f>
        <v>1</v>
      </c>
      <c r="P63" s="27">
        <f>'[2]Thongchan+Souk.58'!F32</f>
        <v>0</v>
      </c>
      <c r="Q63" s="27">
        <f>'[2]Thongchan+Souk.58'!G32</f>
        <v>14</v>
      </c>
      <c r="R63" s="28">
        <f>'[2]Thongchan+Souk.58'!I32</f>
        <v>410000</v>
      </c>
      <c r="S63" s="27">
        <f t="shared" si="0"/>
        <v>154</v>
      </c>
      <c r="T63" s="27">
        <f t="shared" si="0"/>
        <v>1</v>
      </c>
      <c r="U63" s="27">
        <f t="shared" si="1"/>
        <v>0</v>
      </c>
      <c r="V63" s="27">
        <f t="shared" si="2"/>
        <v>153</v>
      </c>
      <c r="W63" s="28">
        <f t="shared" si="2"/>
        <v>3035000</v>
      </c>
    </row>
    <row r="64" spans="1:23" s="29" customFormat="1">
      <c r="A64" s="26">
        <v>59</v>
      </c>
      <c r="B64" s="30" t="s">
        <v>396</v>
      </c>
      <c r="C64" s="30" t="s">
        <v>57</v>
      </c>
      <c r="D64" s="31">
        <f>'[2]Ta+Mone.59'!D7</f>
        <v>103</v>
      </c>
      <c r="E64" s="27">
        <f>'[2]Ta+Mone.59'!E7</f>
        <v>0</v>
      </c>
      <c r="F64" s="27">
        <f>'[2]Ta+Mone.59'!F7</f>
        <v>0</v>
      </c>
      <c r="G64" s="27">
        <f>'[2]Ta+Mone.59'!G7</f>
        <v>103</v>
      </c>
      <c r="H64" s="28">
        <f>'[2]Ta+Mone.59'!I7</f>
        <v>2430000</v>
      </c>
      <c r="I64" s="27">
        <f>'[2]Ta+Mone.59'!D26</f>
        <v>116</v>
      </c>
      <c r="J64" s="27">
        <f>'[2]Ta+Mone.59'!E26</f>
        <v>2</v>
      </c>
      <c r="K64" s="27">
        <f>'[2]Ta+Mone.59'!F26</f>
        <v>0</v>
      </c>
      <c r="L64" s="27">
        <f>'[2]Ta+Mone.59'!G26</f>
        <v>114</v>
      </c>
      <c r="M64" s="28">
        <f>'[2]Ta+Mone.59'!I26</f>
        <v>2725000</v>
      </c>
      <c r="N64" s="27">
        <f>'[2]Ta+Mone.59'!D54</f>
        <v>23</v>
      </c>
      <c r="O64" s="27">
        <f>'[2]Ta+Mone.59'!E54</f>
        <v>2</v>
      </c>
      <c r="P64" s="27">
        <f>'[2]Ta+Mone.59'!F54</f>
        <v>0</v>
      </c>
      <c r="Q64" s="27">
        <f>'[2]Ta+Mone.59'!G54</f>
        <v>21</v>
      </c>
      <c r="R64" s="28">
        <f>'[2]Ta+Mone.59'!I54</f>
        <v>630000</v>
      </c>
      <c r="S64" s="27">
        <f t="shared" si="0"/>
        <v>242</v>
      </c>
      <c r="T64" s="27">
        <f t="shared" si="0"/>
        <v>4</v>
      </c>
      <c r="U64" s="27">
        <f t="shared" si="1"/>
        <v>0</v>
      </c>
      <c r="V64" s="27">
        <f t="shared" si="2"/>
        <v>238</v>
      </c>
      <c r="W64" s="28">
        <f t="shared" si="2"/>
        <v>5785000</v>
      </c>
    </row>
    <row r="65" spans="1:23" s="29" customFormat="1">
      <c r="A65" s="26">
        <v>60</v>
      </c>
      <c r="B65" s="30" t="s">
        <v>397</v>
      </c>
      <c r="C65" s="30" t="s">
        <v>398</v>
      </c>
      <c r="D65" s="31">
        <f>'[2]Dy yang+Phet.60'!D7</f>
        <v>30</v>
      </c>
      <c r="E65" s="27">
        <f>'[2]Dy yang+Phet.60'!E7</f>
        <v>0</v>
      </c>
      <c r="F65" s="27">
        <f>'[2]Dy yang+Phet.60'!F7</f>
        <v>0</v>
      </c>
      <c r="G65" s="27">
        <f>'[2]Dy yang+Phet.60'!G7</f>
        <v>30</v>
      </c>
      <c r="H65" s="28">
        <f>'[2]Dy yang+Phet.60'!I7</f>
        <v>665000</v>
      </c>
      <c r="I65" s="27"/>
      <c r="J65" s="27"/>
      <c r="K65" s="27"/>
      <c r="L65" s="27"/>
      <c r="M65" s="28"/>
      <c r="N65" s="27"/>
      <c r="O65" s="27"/>
      <c r="P65" s="27"/>
      <c r="Q65" s="27"/>
      <c r="R65" s="28"/>
      <c r="S65" s="27">
        <f t="shared" si="0"/>
        <v>30</v>
      </c>
      <c r="T65" s="27">
        <f t="shared" si="0"/>
        <v>0</v>
      </c>
      <c r="U65" s="27">
        <f t="shared" si="1"/>
        <v>0</v>
      </c>
      <c r="V65" s="27">
        <f t="shared" si="2"/>
        <v>30</v>
      </c>
      <c r="W65" s="28">
        <f t="shared" si="2"/>
        <v>665000</v>
      </c>
    </row>
    <row r="66" spans="1:23" s="29" customFormat="1">
      <c r="A66" s="26">
        <v>61</v>
      </c>
      <c r="B66" s="30" t="s">
        <v>399</v>
      </c>
      <c r="C66" s="30" t="s">
        <v>398</v>
      </c>
      <c r="D66" s="31"/>
      <c r="E66" s="27"/>
      <c r="F66" s="27"/>
      <c r="G66" s="27"/>
      <c r="H66" s="28"/>
      <c r="I66" s="27">
        <f>'[2]Done+Thiam. 61'!D7</f>
        <v>54</v>
      </c>
      <c r="J66" s="27">
        <f>'[2]Done+Thiam. 61'!E7</f>
        <v>0</v>
      </c>
      <c r="K66" s="27">
        <f>'[2]Done+Thiam. 61'!F7</f>
        <v>0</v>
      </c>
      <c r="L66" s="27">
        <f>'[2]Done+Thiam. 61'!G7</f>
        <v>54</v>
      </c>
      <c r="M66" s="28">
        <f>'[2]Done+Thiam. 61'!I7</f>
        <v>1045000</v>
      </c>
      <c r="N66" s="27"/>
      <c r="O66" s="27"/>
      <c r="P66" s="27"/>
      <c r="Q66" s="27"/>
      <c r="R66" s="28"/>
      <c r="S66" s="27">
        <f t="shared" si="0"/>
        <v>54</v>
      </c>
      <c r="T66" s="27">
        <f t="shared" si="0"/>
        <v>0</v>
      </c>
      <c r="U66" s="27">
        <f t="shared" si="1"/>
        <v>0</v>
      </c>
      <c r="V66" s="27">
        <f t="shared" si="2"/>
        <v>54</v>
      </c>
      <c r="W66" s="28">
        <f t="shared" si="2"/>
        <v>1045000</v>
      </c>
    </row>
    <row r="67" spans="1:23" s="29" customFormat="1">
      <c r="A67" s="26">
        <v>62</v>
      </c>
      <c r="B67" s="30" t="s">
        <v>400</v>
      </c>
      <c r="C67" s="30" t="s">
        <v>401</v>
      </c>
      <c r="D67" s="31"/>
      <c r="E67" s="27"/>
      <c r="F67" s="27"/>
      <c r="G67" s="27"/>
      <c r="H67" s="28"/>
      <c r="I67" s="27">
        <f>'[2]Douangta+Khammany.62'!D7</f>
        <v>45</v>
      </c>
      <c r="J67" s="27">
        <f>'[2]Douangta+Khammany.62'!E7</f>
        <v>0</v>
      </c>
      <c r="K67" s="27">
        <f>'[2]Douangta+Khammany.62'!F7</f>
        <v>0</v>
      </c>
      <c r="L67" s="27">
        <f>'[2]Douangta+Khammany.62'!G7</f>
        <v>45</v>
      </c>
      <c r="M67" s="28">
        <f>'[2]Douangta+Khammany.62'!I7</f>
        <v>705000</v>
      </c>
      <c r="N67" s="27">
        <f>'[2]Douangta+Khammany.62'!D20</f>
        <v>110</v>
      </c>
      <c r="O67" s="27">
        <f>'[2]Douangta+Khammany.62'!E20</f>
        <v>2</v>
      </c>
      <c r="P67" s="27">
        <f>'[2]Douangta+Khammany.62'!F20</f>
        <v>0</v>
      </c>
      <c r="Q67" s="27">
        <f>'[2]Douangta+Khammany.62'!G20</f>
        <v>108</v>
      </c>
      <c r="R67" s="28">
        <f>'[2]Douangta+Khammany.62'!I20</f>
        <v>3515000</v>
      </c>
      <c r="S67" s="27">
        <f t="shared" si="0"/>
        <v>155</v>
      </c>
      <c r="T67" s="27">
        <f t="shared" si="0"/>
        <v>2</v>
      </c>
      <c r="U67" s="27">
        <f t="shared" si="1"/>
        <v>0</v>
      </c>
      <c r="V67" s="27">
        <f t="shared" si="2"/>
        <v>153</v>
      </c>
      <c r="W67" s="28">
        <f t="shared" si="2"/>
        <v>4220000</v>
      </c>
    </row>
    <row r="68" spans="1:23" s="29" customFormat="1">
      <c r="A68" s="26">
        <v>63</v>
      </c>
      <c r="B68" s="30" t="s">
        <v>402</v>
      </c>
      <c r="C68" s="30" t="s">
        <v>403</v>
      </c>
      <c r="D68" s="31">
        <f>'[2]Hom+Duangdy.63'!D7</f>
        <v>38</v>
      </c>
      <c r="E68" s="27">
        <f>'[2]Hom+Duangdy.63'!E7</f>
        <v>1</v>
      </c>
      <c r="F68" s="27">
        <f>'[2]Hom+Duangdy.63'!F7</f>
        <v>0</v>
      </c>
      <c r="G68" s="27">
        <f>'[2]Hom+Duangdy.63'!G7</f>
        <v>37</v>
      </c>
      <c r="H68" s="28">
        <f>'[2]Hom+Duangdy.63'!I7</f>
        <v>930000</v>
      </c>
      <c r="I68" s="27"/>
      <c r="J68" s="27"/>
      <c r="K68" s="27"/>
      <c r="L68" s="27"/>
      <c r="M68" s="28"/>
      <c r="N68" s="27">
        <f>'[2]Hom+Duangdy.63'!D18</f>
        <v>27</v>
      </c>
      <c r="O68" s="27">
        <f>'[2]Hom+Duangdy.63'!E18</f>
        <v>1</v>
      </c>
      <c r="P68" s="27">
        <f>'[2]Hom+Duangdy.63'!F18</f>
        <v>0</v>
      </c>
      <c r="Q68" s="27">
        <f>'[2]Hom+Duangdy.63'!G18</f>
        <v>26</v>
      </c>
      <c r="R68" s="28">
        <f>'[2]Hom+Duangdy.63'!I18</f>
        <v>780000</v>
      </c>
      <c r="S68" s="27">
        <f t="shared" si="0"/>
        <v>65</v>
      </c>
      <c r="T68" s="27">
        <f t="shared" si="0"/>
        <v>2</v>
      </c>
      <c r="U68" s="27">
        <f t="shared" si="1"/>
        <v>0</v>
      </c>
      <c r="V68" s="27">
        <f t="shared" si="2"/>
        <v>63</v>
      </c>
      <c r="W68" s="28">
        <f t="shared" si="2"/>
        <v>1710000</v>
      </c>
    </row>
    <row r="69" spans="1:23" s="29" customFormat="1">
      <c r="A69" s="26">
        <v>64</v>
      </c>
      <c r="B69" s="30" t="s">
        <v>199</v>
      </c>
      <c r="C69" s="30" t="s">
        <v>404</v>
      </c>
      <c r="D69" s="31">
        <f>'[2]Xay+Vath.64'!D7</f>
        <v>91</v>
      </c>
      <c r="E69" s="27">
        <f>'[2]Xay+Vath.64'!E7</f>
        <v>0</v>
      </c>
      <c r="F69" s="27">
        <f>'[2]Xay+Vath.64'!F7</f>
        <v>0</v>
      </c>
      <c r="G69" s="27">
        <f>'[2]Xay+Vath.64'!G7</f>
        <v>91</v>
      </c>
      <c r="H69" s="28">
        <f>'[2]Xay+Vath.64'!I7</f>
        <v>2300000</v>
      </c>
      <c r="I69" s="27">
        <f>'[2]Xay+Vath.64'!D32</f>
        <v>89.5</v>
      </c>
      <c r="J69" s="27">
        <f>'[2]Xay+Vath.64'!E32</f>
        <v>6.5</v>
      </c>
      <c r="K69" s="27">
        <f>'[2]Xay+Vath.64'!F32</f>
        <v>0</v>
      </c>
      <c r="L69" s="27">
        <f>'[2]Xay+Vath.64'!G32</f>
        <v>83</v>
      </c>
      <c r="M69" s="28">
        <f>'[2]Xay+Vath.64'!I32</f>
        <v>1750000</v>
      </c>
      <c r="N69" s="27">
        <f>'[2]Xay+Vath.64'!D55</f>
        <v>17</v>
      </c>
      <c r="O69" s="27">
        <f>'[2]Xay+Vath.64'!E55</f>
        <v>1</v>
      </c>
      <c r="P69" s="27">
        <f>'[2]Xay+Vath.64'!F55</f>
        <v>0</v>
      </c>
      <c r="Q69" s="27">
        <f>'[2]Xay+Vath.64'!G55</f>
        <v>16</v>
      </c>
      <c r="R69" s="28">
        <f>'[2]Xay+Vath.64'!I55</f>
        <v>430000</v>
      </c>
      <c r="S69" s="27">
        <f t="shared" si="0"/>
        <v>197.5</v>
      </c>
      <c r="T69" s="27">
        <f t="shared" si="0"/>
        <v>7.5</v>
      </c>
      <c r="U69" s="27">
        <f t="shared" si="1"/>
        <v>0</v>
      </c>
      <c r="V69" s="27">
        <f t="shared" si="2"/>
        <v>190</v>
      </c>
      <c r="W69" s="28">
        <f t="shared" si="2"/>
        <v>4480000</v>
      </c>
    </row>
    <row r="70" spans="1:23" s="29" customFormat="1">
      <c r="A70" s="26">
        <v>65</v>
      </c>
      <c r="B70" s="30" t="s">
        <v>162</v>
      </c>
      <c r="C70" s="30" t="s">
        <v>405</v>
      </c>
      <c r="D70" s="31">
        <f>'[2]Xay+Kom.65'!D7</f>
        <v>52</v>
      </c>
      <c r="E70" s="27">
        <f>'[2]Xay+Kom.65'!E7</f>
        <v>0</v>
      </c>
      <c r="F70" s="27">
        <f>'[2]Xay+Kom.65'!F7</f>
        <v>0</v>
      </c>
      <c r="G70" s="27">
        <f>'[2]Xay+Kom.65'!G7</f>
        <v>52</v>
      </c>
      <c r="H70" s="28">
        <f>'[2]Xay+Kom.65'!I7</f>
        <v>1195000</v>
      </c>
      <c r="I70" s="27">
        <f>'[2]Xay+Kom.65'!D23</f>
        <v>74</v>
      </c>
      <c r="J70" s="27">
        <f>'[2]Xay+Kom.65'!E23</f>
        <v>0</v>
      </c>
      <c r="K70" s="27">
        <f>'[2]Xay+Kom.65'!F23</f>
        <v>0</v>
      </c>
      <c r="L70" s="27">
        <f>'[2]Xay+Kom.65'!G23</f>
        <v>74</v>
      </c>
      <c r="M70" s="28">
        <f>'[2]Xay+Kom.65'!I23</f>
        <v>1355000</v>
      </c>
      <c r="N70" s="27">
        <f>'[2]Xay+Kom.65'!D40</f>
        <v>38</v>
      </c>
      <c r="O70" s="27">
        <f>'[2]Xay+Kom.65'!E40</f>
        <v>0</v>
      </c>
      <c r="P70" s="27">
        <f>'[2]Xay+Kom.65'!F40</f>
        <v>0</v>
      </c>
      <c r="Q70" s="27">
        <f>'[2]Xay+Kom.65'!G40</f>
        <v>38</v>
      </c>
      <c r="R70" s="28">
        <f>'[2]Xay+Kom.65'!I40</f>
        <v>1140000</v>
      </c>
      <c r="S70" s="27">
        <f t="shared" si="0"/>
        <v>164</v>
      </c>
      <c r="T70" s="27">
        <f t="shared" si="0"/>
        <v>0</v>
      </c>
      <c r="U70" s="27">
        <f t="shared" si="1"/>
        <v>0</v>
      </c>
      <c r="V70" s="27">
        <f t="shared" si="2"/>
        <v>164</v>
      </c>
      <c r="W70" s="28">
        <f t="shared" si="2"/>
        <v>3690000</v>
      </c>
    </row>
    <row r="71" spans="1:23" s="29" customFormat="1">
      <c r="A71" s="26">
        <v>66</v>
      </c>
      <c r="B71" s="30" t="s">
        <v>406</v>
      </c>
      <c r="C71" s="30" t="s">
        <v>407</v>
      </c>
      <c r="D71" s="31">
        <f>'[2]Xang+Duangpy.66'!D7</f>
        <v>34</v>
      </c>
      <c r="E71" s="27">
        <f>'[2]Xang+Duangpy.66'!E7</f>
        <v>0</v>
      </c>
      <c r="F71" s="27">
        <f>'[2]Xang+Duangpy.66'!F7</f>
        <v>0</v>
      </c>
      <c r="G71" s="27">
        <f>'[2]Xang+Duangpy.66'!G7</f>
        <v>34</v>
      </c>
      <c r="H71" s="28">
        <f>'[2]Xang+Duangpy.66'!I7</f>
        <v>800000</v>
      </c>
      <c r="I71" s="27">
        <f>'[2]Xang+Duangpy.66'!D17</f>
        <v>74.5</v>
      </c>
      <c r="J71" s="27">
        <f>'[2]Xang+Duangpy.66'!E17</f>
        <v>1.5</v>
      </c>
      <c r="K71" s="27">
        <f>'[2]Xang+Duangpy.66'!F17</f>
        <v>0</v>
      </c>
      <c r="L71" s="27">
        <f>'[2]Xang+Duangpy.66'!G17</f>
        <v>73</v>
      </c>
      <c r="M71" s="28">
        <f>'[2]Xang+Duangpy.66'!I17</f>
        <v>1765000</v>
      </c>
      <c r="N71" s="27">
        <f>'[2]Xang+Duangpy.66'!D41</f>
        <v>28</v>
      </c>
      <c r="O71" s="27">
        <f>'[2]Xang+Duangpy.66'!E41</f>
        <v>2</v>
      </c>
      <c r="P71" s="27">
        <f>'[2]Xang+Duangpy.66'!F41</f>
        <v>0</v>
      </c>
      <c r="Q71" s="27">
        <f>'[2]Xang+Duangpy.66'!G41</f>
        <v>26</v>
      </c>
      <c r="R71" s="28">
        <f>'[2]Xang+Duangpy.66'!I41</f>
        <v>645000</v>
      </c>
      <c r="S71" s="27">
        <f t="shared" ref="S71:T86" si="3">D71+I71+N71</f>
        <v>136.5</v>
      </c>
      <c r="T71" s="27">
        <f t="shared" si="3"/>
        <v>3.5</v>
      </c>
      <c r="U71" s="27">
        <f t="shared" ref="U71:U86" si="4">F71+K71+P70:P71</f>
        <v>0</v>
      </c>
      <c r="V71" s="27">
        <f t="shared" ref="V71:W86" si="5">G71+L71+Q71</f>
        <v>133</v>
      </c>
      <c r="W71" s="28">
        <f t="shared" si="5"/>
        <v>3210000</v>
      </c>
    </row>
    <row r="72" spans="1:23" s="29" customFormat="1">
      <c r="A72" s="26">
        <v>67</v>
      </c>
      <c r="B72" s="30" t="s">
        <v>160</v>
      </c>
      <c r="C72" s="30" t="s">
        <v>84</v>
      </c>
      <c r="D72" s="31">
        <f>'[2]Sombat+Keo.67'!D7</f>
        <v>38.5</v>
      </c>
      <c r="E72" s="27">
        <f>'[2]Sombat+Keo.67'!E7</f>
        <v>1</v>
      </c>
      <c r="F72" s="27">
        <f>'[2]Sombat+Keo.67'!F7</f>
        <v>0</v>
      </c>
      <c r="G72" s="27">
        <f>'[2]Sombat+Keo.67'!G7</f>
        <v>37.5</v>
      </c>
      <c r="H72" s="28">
        <f>'[2]Sombat+Keo.67'!I7</f>
        <v>915000</v>
      </c>
      <c r="I72" s="27">
        <f>'[2]Sombat+Keo.67'!D18</f>
        <v>71</v>
      </c>
      <c r="J72" s="27">
        <f>'[2]Sombat+Keo.67'!E18</f>
        <v>4</v>
      </c>
      <c r="K72" s="27">
        <f>'[2]Sombat+Keo.67'!F18</f>
        <v>0</v>
      </c>
      <c r="L72" s="27">
        <f>'[2]Sombat+Keo.67'!G18</f>
        <v>67</v>
      </c>
      <c r="M72" s="28">
        <f>'[2]Sombat+Keo.67'!I18</f>
        <v>1635000</v>
      </c>
      <c r="N72" s="27">
        <f>'[2]Sombat+Keo.67'!D36</f>
        <v>1</v>
      </c>
      <c r="O72" s="27">
        <f>'[2]Sombat+Keo.67'!E36</f>
        <v>1</v>
      </c>
      <c r="P72" s="27">
        <f>'[2]Sombat+Keo.67'!F36</f>
        <v>0</v>
      </c>
      <c r="Q72" s="27">
        <f>'[2]Sombat+Keo.67'!G36</f>
        <v>0</v>
      </c>
      <c r="R72" s="28">
        <f>'[2]Sombat+Keo.67'!I36</f>
        <v>0</v>
      </c>
      <c r="S72" s="27">
        <f t="shared" si="3"/>
        <v>110.5</v>
      </c>
      <c r="T72" s="27">
        <f t="shared" si="3"/>
        <v>6</v>
      </c>
      <c r="U72" s="27">
        <f t="shared" si="4"/>
        <v>0</v>
      </c>
      <c r="V72" s="27">
        <f t="shared" si="5"/>
        <v>104.5</v>
      </c>
      <c r="W72" s="28">
        <f t="shared" si="5"/>
        <v>2550000</v>
      </c>
    </row>
    <row r="73" spans="1:23" s="29" customFormat="1">
      <c r="A73" s="26">
        <v>68</v>
      </c>
      <c r="B73" s="30" t="s">
        <v>408</v>
      </c>
      <c r="C73" s="30" t="s">
        <v>131</v>
      </c>
      <c r="D73" s="31">
        <f>'[2]Somphone kher+Phaeng.68'!D7</f>
        <v>21</v>
      </c>
      <c r="E73" s="27">
        <f>'[2]Somphone kher+Phaeng.68'!E7</f>
        <v>1</v>
      </c>
      <c r="F73" s="27">
        <f>'[2]Somphone kher+Phaeng.68'!F7</f>
        <v>0</v>
      </c>
      <c r="G73" s="27">
        <f>'[2]Somphone kher+Phaeng.68'!G7</f>
        <v>20</v>
      </c>
      <c r="H73" s="28">
        <f>'[2]Somphone kher+Phaeng.68'!I7</f>
        <v>600000</v>
      </c>
      <c r="I73" s="27">
        <f>'[2]Somphone kher+Phaeng.68'!D18</f>
        <v>112.5</v>
      </c>
      <c r="J73" s="27">
        <f>'[2]Somphone kher+Phaeng.68'!E18</f>
        <v>0</v>
      </c>
      <c r="K73" s="27">
        <f>'[2]Somphone kher+Phaeng.68'!F18</f>
        <v>0</v>
      </c>
      <c r="L73" s="27">
        <f>'[2]Somphone kher+Phaeng.68'!G18</f>
        <v>112.5</v>
      </c>
      <c r="M73" s="28">
        <f>'[2]Somphone kher+Phaeng.68'!I18</f>
        <v>2025000</v>
      </c>
      <c r="N73" s="27">
        <f>'[2]Somphone kher+Phaeng.68'!D36</f>
        <v>56</v>
      </c>
      <c r="O73" s="27">
        <f>'[2]Somphone kher+Phaeng.68'!E36</f>
        <v>1</v>
      </c>
      <c r="P73" s="27">
        <f>'[2]Somphone kher+Phaeng.68'!F36</f>
        <v>0</v>
      </c>
      <c r="Q73" s="27">
        <f>'[2]Somphone kher+Phaeng.68'!G36</f>
        <v>55</v>
      </c>
      <c r="R73" s="28">
        <f>'[2]Somphone kher+Phaeng.68'!I36</f>
        <v>1810000</v>
      </c>
      <c r="S73" s="27">
        <f t="shared" si="3"/>
        <v>189.5</v>
      </c>
      <c r="T73" s="27">
        <f t="shared" si="3"/>
        <v>2</v>
      </c>
      <c r="U73" s="27">
        <f t="shared" si="4"/>
        <v>0</v>
      </c>
      <c r="V73" s="27">
        <f t="shared" si="5"/>
        <v>187.5</v>
      </c>
      <c r="W73" s="28">
        <f t="shared" si="5"/>
        <v>4435000</v>
      </c>
    </row>
    <row r="74" spans="1:23" s="29" customFormat="1">
      <c r="A74" s="26">
        <v>69</v>
      </c>
      <c r="B74" s="30" t="s">
        <v>409</v>
      </c>
      <c r="C74" s="30" t="s">
        <v>410</v>
      </c>
      <c r="D74" s="31">
        <f>'[2]Somsak+Seum.69'!D7</f>
        <v>7</v>
      </c>
      <c r="E74" s="27">
        <f>'[2]Somsak+Seum.69'!E7</f>
        <v>0</v>
      </c>
      <c r="F74" s="27">
        <f>'[2]Somsak+Seum.69'!F7</f>
        <v>0</v>
      </c>
      <c r="G74" s="27">
        <f>'[2]Somsak+Seum.69'!G7</f>
        <v>7</v>
      </c>
      <c r="H74" s="28">
        <f>'[2]Somsak+Seum.69'!I7</f>
        <v>185000</v>
      </c>
      <c r="I74" s="27"/>
      <c r="J74" s="27"/>
      <c r="K74" s="27"/>
      <c r="L74" s="27"/>
      <c r="M74" s="28"/>
      <c r="N74" s="27"/>
      <c r="O74" s="27"/>
      <c r="P74" s="27"/>
      <c r="Q74" s="27"/>
      <c r="R74" s="28"/>
      <c r="S74" s="27">
        <f t="shared" si="3"/>
        <v>7</v>
      </c>
      <c r="T74" s="27">
        <f t="shared" si="3"/>
        <v>0</v>
      </c>
      <c r="U74" s="27">
        <f t="shared" si="4"/>
        <v>0</v>
      </c>
      <c r="V74" s="27">
        <f t="shared" si="5"/>
        <v>7</v>
      </c>
      <c r="W74" s="28">
        <f t="shared" si="5"/>
        <v>185000</v>
      </c>
    </row>
    <row r="75" spans="1:23" s="29" customFormat="1">
      <c r="A75" s="26">
        <v>70</v>
      </c>
      <c r="B75" s="30" t="s">
        <v>156</v>
      </c>
      <c r="C75" s="30" t="s">
        <v>411</v>
      </c>
      <c r="D75" s="31">
        <f>'[2]Souk+Mae.70'!D7</f>
        <v>96</v>
      </c>
      <c r="E75" s="27">
        <f>'[2]Souk+Mae.70'!E7</f>
        <v>0</v>
      </c>
      <c r="F75" s="27">
        <f>'[2]Souk+Mae.70'!F7</f>
        <v>0</v>
      </c>
      <c r="G75" s="27">
        <f>'[2]Souk+Mae.70'!G7</f>
        <v>96</v>
      </c>
      <c r="H75" s="28">
        <f>'[2]Souk+Mae.70'!I7</f>
        <v>2240000</v>
      </c>
      <c r="I75" s="27"/>
      <c r="J75" s="27"/>
      <c r="K75" s="27"/>
      <c r="L75" s="27"/>
      <c r="M75" s="28"/>
      <c r="N75" s="27">
        <f>'[2]Souk+Mae.70'!D27</f>
        <v>28</v>
      </c>
      <c r="O75" s="27">
        <f>'[2]Souk+Mae.70'!E27</f>
        <v>8</v>
      </c>
      <c r="P75" s="27">
        <f>'[2]Souk+Mae.70'!F27</f>
        <v>0</v>
      </c>
      <c r="Q75" s="27">
        <f>'[2]Souk+Mae.70'!G27</f>
        <v>20</v>
      </c>
      <c r="R75" s="28">
        <f>'[2]Souk+Mae.70'!I27</f>
        <v>740000</v>
      </c>
      <c r="S75" s="27">
        <f t="shared" si="3"/>
        <v>124</v>
      </c>
      <c r="T75" s="27">
        <f t="shared" si="3"/>
        <v>8</v>
      </c>
      <c r="U75" s="27">
        <f t="shared" si="4"/>
        <v>0</v>
      </c>
      <c r="V75" s="27">
        <f t="shared" si="5"/>
        <v>116</v>
      </c>
      <c r="W75" s="28">
        <f t="shared" si="5"/>
        <v>2980000</v>
      </c>
    </row>
    <row r="76" spans="1:23" s="29" customFormat="1">
      <c r="A76" s="26">
        <v>71</v>
      </c>
      <c r="B76" s="30" t="s">
        <v>238</v>
      </c>
      <c r="C76" s="30" t="s">
        <v>124</v>
      </c>
      <c r="D76" s="31">
        <f>'[2]Siphan+Chan. 71'!D7</f>
        <v>106</v>
      </c>
      <c r="E76" s="27">
        <f>'[2]Siphan+Chan. 71'!E7</f>
        <v>0</v>
      </c>
      <c r="F76" s="27">
        <f>'[2]Siphan+Chan. 71'!F7</f>
        <v>0</v>
      </c>
      <c r="G76" s="27">
        <f>'[2]Siphan+Chan. 71'!G7</f>
        <v>106</v>
      </c>
      <c r="H76" s="28">
        <f>'[2]Siphan+Chan. 71'!I7</f>
        <v>2550000</v>
      </c>
      <c r="I76" s="27">
        <f>'[2]Siphan+Chan. 71'!D27</f>
        <v>125</v>
      </c>
      <c r="J76" s="27">
        <f>'[2]Siphan+Chan. 71'!E27</f>
        <v>1</v>
      </c>
      <c r="K76" s="27">
        <f>'[2]Siphan+Chan. 71'!F27</f>
        <v>0</v>
      </c>
      <c r="L76" s="27">
        <f>'[2]Siphan+Chan. 71'!G27</f>
        <v>124</v>
      </c>
      <c r="M76" s="28">
        <f>'[2]Siphan+Chan. 71'!I27</f>
        <v>2390000</v>
      </c>
      <c r="N76" s="27">
        <f>'[2]Siphan+Chan. 71'!D41</f>
        <v>22.5</v>
      </c>
      <c r="O76" s="27">
        <f>'[2]Siphan+Chan. 71'!E41</f>
        <v>3.5</v>
      </c>
      <c r="P76" s="27">
        <f>'[2]Siphan+Chan. 71'!F41</f>
        <v>0</v>
      </c>
      <c r="Q76" s="27">
        <f>'[2]Siphan+Chan. 71'!G41</f>
        <v>19</v>
      </c>
      <c r="R76" s="28">
        <f>'[2]Siphan+Chan. 71'!I41</f>
        <v>710000</v>
      </c>
      <c r="S76" s="27">
        <f t="shared" si="3"/>
        <v>253.5</v>
      </c>
      <c r="T76" s="27">
        <f t="shared" si="3"/>
        <v>4.5</v>
      </c>
      <c r="U76" s="27">
        <f t="shared" si="4"/>
        <v>0</v>
      </c>
      <c r="V76" s="27">
        <f t="shared" si="5"/>
        <v>249</v>
      </c>
      <c r="W76" s="28">
        <f t="shared" si="5"/>
        <v>5650000</v>
      </c>
    </row>
    <row r="77" spans="1:23" s="29" customFormat="1">
      <c r="A77" s="26">
        <v>72</v>
      </c>
      <c r="B77" s="30" t="s">
        <v>412</v>
      </c>
      <c r="C77" s="30" t="s">
        <v>171</v>
      </c>
      <c r="D77" s="31">
        <f>'[2]Siphandone+Lae.72'!D7</f>
        <v>31</v>
      </c>
      <c r="E77" s="27">
        <f>'[2]Siphandone+Lae.72'!E7</f>
        <v>0</v>
      </c>
      <c r="F77" s="27">
        <f>'[2]Siphandone+Lae.72'!F7</f>
        <v>0</v>
      </c>
      <c r="G77" s="27">
        <f>'[2]Siphandone+Lae.72'!G7</f>
        <v>31</v>
      </c>
      <c r="H77" s="28">
        <f>'[2]Siphandone+Lae.72'!I7</f>
        <v>675000</v>
      </c>
      <c r="I77" s="27">
        <f>'[2]Siphandone+Lae.72'!D18</f>
        <v>168.5</v>
      </c>
      <c r="J77" s="27">
        <f>'[2]Siphandone+Lae.72'!E18</f>
        <v>9.5</v>
      </c>
      <c r="K77" s="27">
        <f>'[2]Siphandone+Lae.72'!F18</f>
        <v>0</v>
      </c>
      <c r="L77" s="27">
        <f>'[2]Siphandone+Lae.72'!G18</f>
        <v>159</v>
      </c>
      <c r="M77" s="28">
        <f>'[2]Siphandone+Lae.72'!I18</f>
        <v>3960000</v>
      </c>
      <c r="N77" s="27">
        <f>'[2]Siphandone+Lae.72'!D47</f>
        <v>34.5</v>
      </c>
      <c r="O77" s="27">
        <f>'[2]Siphandone+Lae.72'!E47</f>
        <v>0</v>
      </c>
      <c r="P77" s="27">
        <f>'[2]Siphandone+Lae.72'!F47</f>
        <v>0</v>
      </c>
      <c r="Q77" s="27">
        <f>'[2]Siphandone+Lae.72'!G47</f>
        <v>34.5</v>
      </c>
      <c r="R77" s="28">
        <f>'[2]Siphandone+Lae.72'!I47</f>
        <v>1095000</v>
      </c>
      <c r="S77" s="27">
        <f t="shared" si="3"/>
        <v>234</v>
      </c>
      <c r="T77" s="27">
        <f t="shared" si="3"/>
        <v>9.5</v>
      </c>
      <c r="U77" s="27">
        <f t="shared" si="4"/>
        <v>0</v>
      </c>
      <c r="V77" s="27">
        <f t="shared" si="5"/>
        <v>224.5</v>
      </c>
      <c r="W77" s="28">
        <f t="shared" si="5"/>
        <v>5730000</v>
      </c>
    </row>
    <row r="78" spans="1:23" s="29" customFormat="1">
      <c r="A78" s="26">
        <v>73</v>
      </c>
      <c r="B78" s="30" t="s">
        <v>413</v>
      </c>
      <c r="C78" s="30" t="s">
        <v>414</v>
      </c>
      <c r="D78" s="31">
        <f>'[2]Sy+Pan.73'!D7</f>
        <v>81</v>
      </c>
      <c r="E78" s="27">
        <f>'[2]Sy+Pan.73'!E7</f>
        <v>0</v>
      </c>
      <c r="F78" s="27">
        <f>'[2]Sy+Pan.73'!F7</f>
        <v>0</v>
      </c>
      <c r="G78" s="27">
        <f>'[2]Sy+Pan.73'!G7</f>
        <v>81</v>
      </c>
      <c r="H78" s="28">
        <f>'[2]Sy+Pan.73'!I7</f>
        <v>1835000</v>
      </c>
      <c r="I78" s="27">
        <f>'[2]Sy+Pan.73'!D22</f>
        <v>103</v>
      </c>
      <c r="J78" s="27">
        <f>'[2]Sy+Pan.73'!E22</f>
        <v>3</v>
      </c>
      <c r="K78" s="27">
        <f>'[2]Sy+Pan.73'!F22</f>
        <v>0</v>
      </c>
      <c r="L78" s="27">
        <f>'[2]Sy+Pan.73'!G22</f>
        <v>100</v>
      </c>
      <c r="M78" s="28">
        <f>'[2]Sy+Pan.73'!I22</f>
        <v>2675000</v>
      </c>
      <c r="N78" s="27"/>
      <c r="O78" s="27"/>
      <c r="P78" s="27"/>
      <c r="Q78" s="27"/>
      <c r="R78" s="28"/>
      <c r="S78" s="27">
        <f t="shared" si="3"/>
        <v>184</v>
      </c>
      <c r="T78" s="27">
        <f t="shared" si="3"/>
        <v>3</v>
      </c>
      <c r="U78" s="27">
        <f t="shared" si="4"/>
        <v>0</v>
      </c>
      <c r="V78" s="27">
        <f t="shared" si="5"/>
        <v>181</v>
      </c>
      <c r="W78" s="28">
        <f t="shared" si="5"/>
        <v>4510000</v>
      </c>
    </row>
    <row r="79" spans="1:23" s="29" customFormat="1">
      <c r="A79" s="26">
        <v>74</v>
      </c>
      <c r="B79" s="30" t="s">
        <v>415</v>
      </c>
      <c r="C79" s="30" t="s">
        <v>416</v>
      </c>
      <c r="D79" s="31">
        <f>'[2]Chanpheng+Tae.74'!D7</f>
        <v>33</v>
      </c>
      <c r="E79" s="27">
        <f>'[2]Chanpheng+Tae.74'!E7</f>
        <v>1</v>
      </c>
      <c r="F79" s="27">
        <f>'[2]Chanpheng+Tae.74'!F7</f>
        <v>0</v>
      </c>
      <c r="G79" s="27">
        <f>'[2]Chanpheng+Tae.74'!G7</f>
        <v>32</v>
      </c>
      <c r="H79" s="28">
        <f>'[2]Chanpheng+Tae.74'!I7</f>
        <v>795000</v>
      </c>
      <c r="I79" s="27"/>
      <c r="J79" s="27"/>
      <c r="K79" s="27"/>
      <c r="L79" s="27"/>
      <c r="M79" s="28"/>
      <c r="N79" s="27"/>
      <c r="O79" s="27"/>
      <c r="P79" s="27"/>
      <c r="Q79" s="27"/>
      <c r="R79" s="28"/>
      <c r="S79" s="27">
        <f t="shared" si="3"/>
        <v>33</v>
      </c>
      <c r="T79" s="27">
        <f t="shared" si="3"/>
        <v>1</v>
      </c>
      <c r="U79" s="27">
        <f t="shared" si="4"/>
        <v>0</v>
      </c>
      <c r="V79" s="27">
        <f t="shared" si="5"/>
        <v>32</v>
      </c>
      <c r="W79" s="28">
        <f t="shared" si="5"/>
        <v>795000</v>
      </c>
    </row>
    <row r="80" spans="1:23" s="29" customFormat="1">
      <c r="A80" s="26">
        <v>75</v>
      </c>
      <c r="B80" s="30" t="s">
        <v>66</v>
      </c>
      <c r="C80" s="30" t="s">
        <v>127</v>
      </c>
      <c r="D80" s="31">
        <f>'[2]Chan+Pin.75'!D7</f>
        <v>44</v>
      </c>
      <c r="E80" s="27">
        <f>'[2]Chan+Pin.75'!E7</f>
        <v>0</v>
      </c>
      <c r="F80" s="27">
        <f>'[2]Chan+Pin.75'!F7</f>
        <v>0</v>
      </c>
      <c r="G80" s="27">
        <f>'[2]Chan+Pin.75'!G7</f>
        <v>44</v>
      </c>
      <c r="H80" s="28">
        <f>'[2]Chan+Pin.75'!I7</f>
        <v>1045000</v>
      </c>
      <c r="I80" s="27">
        <f>'[2]Chan+Pin.75'!D23</f>
        <v>82.5</v>
      </c>
      <c r="J80" s="27">
        <f>'[2]Chan+Pin.75'!E23</f>
        <v>4.5</v>
      </c>
      <c r="K80" s="27">
        <f>'[2]Chan+Pin.75'!F23</f>
        <v>0</v>
      </c>
      <c r="L80" s="27">
        <f>'[2]Chan+Pin.75'!G23</f>
        <v>78</v>
      </c>
      <c r="M80" s="28">
        <f>'[2]Chan+Pin.75'!I23</f>
        <v>1675000</v>
      </c>
      <c r="N80" s="27"/>
      <c r="O80" s="27"/>
      <c r="P80" s="27"/>
      <c r="Q80" s="27"/>
      <c r="R80" s="28"/>
      <c r="S80" s="27">
        <f t="shared" si="3"/>
        <v>126.5</v>
      </c>
      <c r="T80" s="27">
        <f t="shared" si="3"/>
        <v>4.5</v>
      </c>
      <c r="U80" s="27">
        <f t="shared" si="4"/>
        <v>0</v>
      </c>
      <c r="V80" s="27">
        <f t="shared" si="5"/>
        <v>122</v>
      </c>
      <c r="W80" s="28">
        <f t="shared" si="5"/>
        <v>2720000</v>
      </c>
    </row>
    <row r="81" spans="1:23" s="29" customFormat="1">
      <c r="A81" s="26">
        <v>76</v>
      </c>
      <c r="B81" s="30" t="s">
        <v>417</v>
      </c>
      <c r="C81" s="30" t="s">
        <v>131</v>
      </c>
      <c r="D81" s="31">
        <f>'[2]Chome+Phaeng.76'!D7</f>
        <v>55</v>
      </c>
      <c r="E81" s="27">
        <f>'[2]Chome+Phaeng.76'!E7</f>
        <v>0</v>
      </c>
      <c r="F81" s="27">
        <f>'[2]Chome+Phaeng.76'!F7</f>
        <v>0</v>
      </c>
      <c r="G81" s="27">
        <f>'[2]Chome+Phaeng.76'!G7</f>
        <v>55</v>
      </c>
      <c r="H81" s="28">
        <f>'[2]Chome+Phaeng.76'!I7</f>
        <v>1420000</v>
      </c>
      <c r="I81" s="27"/>
      <c r="J81" s="27"/>
      <c r="K81" s="27"/>
      <c r="L81" s="27"/>
      <c r="M81" s="28"/>
      <c r="N81" s="27"/>
      <c r="O81" s="27"/>
      <c r="P81" s="27"/>
      <c r="Q81" s="27"/>
      <c r="R81" s="28"/>
      <c r="S81" s="27">
        <f t="shared" si="3"/>
        <v>55</v>
      </c>
      <c r="T81" s="27">
        <f t="shared" si="3"/>
        <v>0</v>
      </c>
      <c r="U81" s="27">
        <f t="shared" si="4"/>
        <v>0</v>
      </c>
      <c r="V81" s="27">
        <f t="shared" si="5"/>
        <v>55</v>
      </c>
      <c r="W81" s="28">
        <f t="shared" si="5"/>
        <v>1420000</v>
      </c>
    </row>
    <row r="82" spans="1:23" s="29" customFormat="1">
      <c r="A82" s="26">
        <v>77</v>
      </c>
      <c r="B82" s="30" t="s">
        <v>418</v>
      </c>
      <c r="C82" s="30" t="s">
        <v>233</v>
      </c>
      <c r="D82" s="31">
        <f>'[2]Ngor+Phaly.77 '!D7</f>
        <v>134</v>
      </c>
      <c r="E82" s="27">
        <f>'[2]Ngor+Phaly.77 '!E7</f>
        <v>4</v>
      </c>
      <c r="F82" s="27">
        <f>'[2]Ngor+Phaly.77 '!F7</f>
        <v>0</v>
      </c>
      <c r="G82" s="27">
        <f>'[2]Ngor+Phaly.77 '!G7</f>
        <v>130</v>
      </c>
      <c r="H82" s="28">
        <f>'[2]Ngor+Phaly.77 '!I7</f>
        <v>3330000</v>
      </c>
      <c r="I82" s="27">
        <f>'[2]Ngor+Phaly.77 '!D51</f>
        <v>71</v>
      </c>
      <c r="J82" s="27">
        <f>'[2]Ngor+Phaly.77 '!E51</f>
        <v>0</v>
      </c>
      <c r="K82" s="27">
        <f>'[2]Ngor+Phaly.77 '!F51</f>
        <v>0</v>
      </c>
      <c r="L82" s="27">
        <f>'[2]Ngor+Phaly.77 '!G51</f>
        <v>71</v>
      </c>
      <c r="M82" s="28">
        <f>'[2]Ngor+Phaly.77 '!I51</f>
        <v>1215000</v>
      </c>
      <c r="N82" s="27">
        <f>'[2]Ngor+Phaly.77 '!D66</f>
        <v>47</v>
      </c>
      <c r="O82" s="27">
        <f>'[2]Ngor+Phaly.77 '!E66</f>
        <v>5</v>
      </c>
      <c r="P82" s="27">
        <f>'[2]Ngor+Phaly.77 '!F66</f>
        <v>0</v>
      </c>
      <c r="Q82" s="27">
        <f>'[2]Ngor+Phaly.77 '!G66</f>
        <v>42</v>
      </c>
      <c r="R82" s="28">
        <f>'[2]Ngor+Phaly.77 '!I66</f>
        <v>1810000</v>
      </c>
      <c r="S82" s="27">
        <f t="shared" si="3"/>
        <v>252</v>
      </c>
      <c r="T82" s="27">
        <f t="shared" si="3"/>
        <v>9</v>
      </c>
      <c r="U82" s="27">
        <f t="shared" si="4"/>
        <v>0</v>
      </c>
      <c r="V82" s="27">
        <f t="shared" si="5"/>
        <v>243</v>
      </c>
      <c r="W82" s="28">
        <f t="shared" si="5"/>
        <v>6355000</v>
      </c>
    </row>
    <row r="83" spans="1:23" s="29" customFormat="1">
      <c r="A83" s="26">
        <v>78</v>
      </c>
      <c r="B83" s="30" t="s">
        <v>58</v>
      </c>
      <c r="C83" s="30" t="s">
        <v>59</v>
      </c>
      <c r="D83" s="31">
        <f>'[2]Khamphan+Tae.78'!D7</f>
        <v>42</v>
      </c>
      <c r="E83" s="27">
        <f>'[2]Khamphan+Tae.78'!E7</f>
        <v>0</v>
      </c>
      <c r="F83" s="27">
        <f>'[2]Khamphan+Tae.78'!F7</f>
        <v>0</v>
      </c>
      <c r="G83" s="27">
        <f>'[2]Khamphan+Tae.78'!G7</f>
        <v>42</v>
      </c>
      <c r="H83" s="28">
        <f>'[2]Khamphan+Tae.78'!I7</f>
        <v>1080000</v>
      </c>
      <c r="I83" s="27">
        <f>'[2]Khamphan+Tae.78'!D22</f>
        <v>50</v>
      </c>
      <c r="J83" s="27">
        <f>'[2]Khamphan+Tae.78'!E22</f>
        <v>7</v>
      </c>
      <c r="K83" s="27">
        <f>'[2]Khamphan+Tae.78'!F22</f>
        <v>0</v>
      </c>
      <c r="L83" s="27">
        <f>'[2]Khamphan+Tae.78'!G22</f>
        <v>43</v>
      </c>
      <c r="M83" s="28">
        <f>'[2]Khamphan+Tae.78'!I22</f>
        <v>1255000</v>
      </c>
      <c r="N83" s="27">
        <f>'[2]Khamphan+Tae.78'!D50</f>
        <v>43</v>
      </c>
      <c r="O83" s="27">
        <f>'[2]Khamphan+Tae.78'!E50</f>
        <v>6</v>
      </c>
      <c r="P83" s="27">
        <f>'[2]Khamphan+Tae.78'!F50</f>
        <v>0</v>
      </c>
      <c r="Q83" s="27">
        <f>'[2]Khamphan+Tae.78'!G50</f>
        <v>37</v>
      </c>
      <c r="R83" s="28">
        <f>'[2]Khamphan+Tae.78'!I50</f>
        <v>1325000</v>
      </c>
      <c r="S83" s="27">
        <f t="shared" si="3"/>
        <v>135</v>
      </c>
      <c r="T83" s="27">
        <f t="shared" si="3"/>
        <v>13</v>
      </c>
      <c r="U83" s="27">
        <f t="shared" si="4"/>
        <v>0</v>
      </c>
      <c r="V83" s="27">
        <f t="shared" si="5"/>
        <v>122</v>
      </c>
      <c r="W83" s="28">
        <f t="shared" si="5"/>
        <v>3660000</v>
      </c>
    </row>
    <row r="84" spans="1:23" s="29" customFormat="1">
      <c r="A84" s="26">
        <v>79</v>
      </c>
      <c r="B84" s="30" t="s">
        <v>419</v>
      </c>
      <c r="C84" s="30" t="s">
        <v>61</v>
      </c>
      <c r="D84" s="31">
        <f>'[2]Xieng Pha+Noy.79'!D7</f>
        <v>7</v>
      </c>
      <c r="E84" s="27">
        <f>'[2]Xieng Pha+Noy.79'!E7</f>
        <v>0</v>
      </c>
      <c r="F84" s="27">
        <f>'[2]Xieng Pha+Noy.79'!F7</f>
        <v>0</v>
      </c>
      <c r="G84" s="27">
        <f>'[2]Xieng Pha+Noy.79'!G7</f>
        <v>7</v>
      </c>
      <c r="H84" s="28">
        <f>'[2]Xieng Pha+Noy.79'!I7</f>
        <v>190000</v>
      </c>
      <c r="I84" s="27">
        <f>'[2]Xieng Pha+Noy.79'!D11</f>
        <v>78</v>
      </c>
      <c r="J84" s="27">
        <f>'[2]Xieng Pha+Noy.79'!E11</f>
        <v>6</v>
      </c>
      <c r="K84" s="27">
        <f>'[2]Xieng Pha+Noy.79'!F11</f>
        <v>0</v>
      </c>
      <c r="L84" s="27">
        <f>'[2]Xieng Pha+Noy.79'!G11</f>
        <v>72</v>
      </c>
      <c r="M84" s="28">
        <f>'[2]Xieng Pha+Noy.79'!I11</f>
        <v>1585000</v>
      </c>
      <c r="N84" s="27"/>
      <c r="O84" s="27"/>
      <c r="P84" s="27"/>
      <c r="Q84" s="27"/>
      <c r="R84" s="28"/>
      <c r="S84" s="27">
        <f t="shared" si="3"/>
        <v>85</v>
      </c>
      <c r="T84" s="27">
        <f t="shared" si="3"/>
        <v>6</v>
      </c>
      <c r="U84" s="27">
        <f t="shared" si="4"/>
        <v>0</v>
      </c>
      <c r="V84" s="27">
        <f t="shared" si="5"/>
        <v>79</v>
      </c>
      <c r="W84" s="28">
        <f t="shared" si="5"/>
        <v>1775000</v>
      </c>
    </row>
    <row r="85" spans="1:23" s="29" customFormat="1">
      <c r="A85" s="26">
        <v>80</v>
      </c>
      <c r="B85" s="30" t="s">
        <v>420</v>
      </c>
      <c r="C85" s="30" t="s">
        <v>61</v>
      </c>
      <c r="D85" s="31">
        <f>'[2]Khot+Noy.80'!D7</f>
        <v>30</v>
      </c>
      <c r="E85" s="27">
        <f>'[2]Khot+Noy.80'!E7</f>
        <v>0</v>
      </c>
      <c r="F85" s="27">
        <f>'[2]Khot+Noy.80'!F7</f>
        <v>0</v>
      </c>
      <c r="G85" s="27">
        <f>'[2]Khot+Noy.80'!G7</f>
        <v>30</v>
      </c>
      <c r="H85" s="28">
        <f>'[2]Khot+Noy.80'!I7</f>
        <v>770000</v>
      </c>
      <c r="I85" s="27"/>
      <c r="J85" s="27"/>
      <c r="K85" s="27"/>
      <c r="L85" s="27"/>
      <c r="M85" s="28"/>
      <c r="N85" s="27"/>
      <c r="O85" s="27"/>
      <c r="P85" s="27"/>
      <c r="Q85" s="27"/>
      <c r="R85" s="28"/>
      <c r="S85" s="27">
        <f t="shared" si="3"/>
        <v>30</v>
      </c>
      <c r="T85" s="27">
        <f t="shared" si="3"/>
        <v>0</v>
      </c>
      <c r="U85" s="27">
        <f t="shared" si="4"/>
        <v>0</v>
      </c>
      <c r="V85" s="27">
        <f t="shared" si="5"/>
        <v>30</v>
      </c>
      <c r="W85" s="28">
        <f t="shared" si="5"/>
        <v>770000</v>
      </c>
    </row>
    <row r="86" spans="1:23" s="29" customFormat="1" ht="21" thickBot="1">
      <c r="A86" s="26">
        <v>81</v>
      </c>
      <c r="B86" s="30" t="s">
        <v>170</v>
      </c>
      <c r="C86" s="30" t="s">
        <v>159</v>
      </c>
      <c r="D86" s="31"/>
      <c r="E86" s="26"/>
      <c r="F86" s="26"/>
      <c r="G86" s="26"/>
      <c r="H86" s="28"/>
      <c r="I86" s="27">
        <f>'[2]Phout+Pheng.81'!D7</f>
        <v>98</v>
      </c>
      <c r="J86" s="27">
        <f>'[2]Phout+Pheng.81'!E7</f>
        <v>11</v>
      </c>
      <c r="K86" s="27">
        <f>'[2]Phout+Pheng.81'!F7</f>
        <v>0</v>
      </c>
      <c r="L86" s="27">
        <f>'[2]Phout+Pheng.81'!G7</f>
        <v>87</v>
      </c>
      <c r="M86" s="28">
        <f>'[2]Phout+Pheng.81'!I7</f>
        <v>2015000</v>
      </c>
      <c r="N86" s="27">
        <f>'[2]Phout+Pheng.81'!D47</f>
        <v>23</v>
      </c>
      <c r="O86" s="27">
        <f>'[2]Phout+Pheng.81'!E47</f>
        <v>4</v>
      </c>
      <c r="P86" s="27">
        <f>'[2]Phout+Pheng.81'!F47</f>
        <v>0</v>
      </c>
      <c r="Q86" s="27">
        <f>'[2]Phout+Pheng.81'!G47</f>
        <v>19</v>
      </c>
      <c r="R86" s="28">
        <f>'[2]Phout+Pheng.81'!I47</f>
        <v>870000</v>
      </c>
      <c r="S86" s="27">
        <f t="shared" si="3"/>
        <v>121</v>
      </c>
      <c r="T86" s="27">
        <f t="shared" si="3"/>
        <v>15</v>
      </c>
      <c r="U86" s="27">
        <f t="shared" si="4"/>
        <v>0</v>
      </c>
      <c r="V86" s="27">
        <f t="shared" si="5"/>
        <v>106</v>
      </c>
      <c r="W86" s="28">
        <f t="shared" si="5"/>
        <v>2885000</v>
      </c>
    </row>
    <row r="87" spans="1:23" ht="21" thickBot="1">
      <c r="A87" s="3">
        <v>81</v>
      </c>
      <c r="B87" s="147" t="s">
        <v>137</v>
      </c>
      <c r="C87" s="148"/>
      <c r="D87" s="24">
        <f>SUM(D6:D86)</f>
        <v>3561.5</v>
      </c>
      <c r="E87" s="24">
        <f t="shared" ref="E87:W87" si="6">SUM(E6:E86)</f>
        <v>32</v>
      </c>
      <c r="F87" s="24">
        <f t="shared" si="6"/>
        <v>0</v>
      </c>
      <c r="G87" s="24">
        <f t="shared" si="6"/>
        <v>3529.5</v>
      </c>
      <c r="H87" s="25">
        <f t="shared" si="6"/>
        <v>91167000</v>
      </c>
      <c r="I87" s="24">
        <f t="shared" si="6"/>
        <v>4048.7</v>
      </c>
      <c r="J87" s="24">
        <f t="shared" si="6"/>
        <v>184.7</v>
      </c>
      <c r="K87" s="24">
        <f t="shared" si="6"/>
        <v>0</v>
      </c>
      <c r="L87" s="24">
        <f t="shared" si="6"/>
        <v>3864</v>
      </c>
      <c r="M87" s="25">
        <f t="shared" si="6"/>
        <v>87536000</v>
      </c>
      <c r="N87" s="24">
        <f t="shared" si="6"/>
        <v>1378.5</v>
      </c>
      <c r="O87" s="24">
        <f t="shared" si="6"/>
        <v>143</v>
      </c>
      <c r="P87" s="24">
        <f t="shared" si="6"/>
        <v>0</v>
      </c>
      <c r="Q87" s="24">
        <f t="shared" si="6"/>
        <v>1235.5</v>
      </c>
      <c r="R87" s="25">
        <f t="shared" si="6"/>
        <v>40970000</v>
      </c>
      <c r="S87" s="24">
        <f t="shared" si="6"/>
        <v>8988.7000000000007</v>
      </c>
      <c r="T87" s="24">
        <f t="shared" si="6"/>
        <v>359.7</v>
      </c>
      <c r="U87" s="24">
        <f t="shared" si="6"/>
        <v>0</v>
      </c>
      <c r="V87" s="24">
        <f t="shared" si="6"/>
        <v>8629</v>
      </c>
      <c r="W87" s="25">
        <f t="shared" si="6"/>
        <v>219673000</v>
      </c>
    </row>
  </sheetData>
  <mergeCells count="10">
    <mergeCell ref="D3:R3"/>
    <mergeCell ref="S3:W3"/>
    <mergeCell ref="D4:H4"/>
    <mergeCell ref="I4:M4"/>
    <mergeCell ref="N4:R4"/>
    <mergeCell ref="B87:C87"/>
    <mergeCell ref="B4:B5"/>
    <mergeCell ref="C4:C5"/>
    <mergeCell ref="A4:A5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7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9" sqref="D9:E9"/>
    </sheetView>
  </sheetViews>
  <sheetFormatPr defaultRowHeight="20.25"/>
  <cols>
    <col min="1" max="1" width="6.42578125" style="1" customWidth="1"/>
    <col min="2" max="2" width="19.28515625" style="1" bestFit="1" customWidth="1"/>
    <col min="3" max="3" width="14.42578125" style="1" customWidth="1"/>
    <col min="4" max="4" width="12" style="7" customWidth="1"/>
    <col min="5" max="5" width="11.42578125" style="7" customWidth="1"/>
    <col min="6" max="6" width="11.140625" style="7" customWidth="1"/>
    <col min="7" max="7" width="12.42578125" style="7" customWidth="1"/>
    <col min="8" max="8" width="20" style="7" customWidth="1"/>
    <col min="9" max="10" width="12.28515625" style="8" customWidth="1"/>
    <col min="11" max="11" width="11.5703125" style="8" customWidth="1"/>
    <col min="12" max="12" width="11.85546875" style="8" customWidth="1"/>
    <col min="13" max="13" width="19" style="8" customWidth="1"/>
    <col min="14" max="14" width="12.140625" style="9" customWidth="1"/>
    <col min="15" max="16" width="11.5703125" style="9" customWidth="1"/>
    <col min="17" max="17" width="13.140625" style="9" customWidth="1"/>
    <col min="18" max="18" width="18.5703125" style="10" customWidth="1"/>
    <col min="19" max="19" width="14.7109375" style="11" customWidth="1"/>
    <col min="20" max="20" width="12.7109375" style="11" customWidth="1"/>
    <col min="21" max="21" width="12.5703125" style="11" customWidth="1"/>
    <col min="22" max="22" width="14.5703125" style="11" customWidth="1"/>
    <col min="23" max="23" width="19.7109375" style="11" customWidth="1"/>
  </cols>
  <sheetData>
    <row r="1" spans="1:23" s="29" customForma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  <c r="S1" s="14"/>
      <c r="T1" s="14"/>
      <c r="U1" s="14"/>
      <c r="V1" s="14"/>
      <c r="W1" s="14"/>
    </row>
    <row r="2" spans="1:23">
      <c r="A2" s="2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4"/>
      <c r="T2" s="14"/>
      <c r="U2" s="14"/>
      <c r="V2" s="14"/>
      <c r="W2" s="14"/>
    </row>
    <row r="3" spans="1:23" s="33" customFormat="1">
      <c r="A3" s="40"/>
      <c r="B3" s="154" t="s">
        <v>22</v>
      </c>
      <c r="C3" s="155"/>
      <c r="D3" s="154" t="s">
        <v>3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5"/>
      <c r="S3" s="154" t="s">
        <v>23</v>
      </c>
      <c r="T3" s="156"/>
      <c r="U3" s="156"/>
      <c r="V3" s="156"/>
      <c r="W3" s="155"/>
    </row>
    <row r="4" spans="1:23" s="33" customFormat="1">
      <c r="A4" s="153" t="s">
        <v>1</v>
      </c>
      <c r="B4" s="149" t="s">
        <v>24</v>
      </c>
      <c r="C4" s="149" t="s">
        <v>25</v>
      </c>
      <c r="D4" s="157">
        <v>2013</v>
      </c>
      <c r="E4" s="157"/>
      <c r="F4" s="157"/>
      <c r="G4" s="157"/>
      <c r="H4" s="158"/>
      <c r="I4" s="159">
        <v>2014</v>
      </c>
      <c r="J4" s="160"/>
      <c r="K4" s="160"/>
      <c r="L4" s="160"/>
      <c r="M4" s="161"/>
      <c r="N4" s="162">
        <v>2015</v>
      </c>
      <c r="O4" s="163"/>
      <c r="P4" s="163"/>
      <c r="Q4" s="163"/>
      <c r="R4" s="164"/>
      <c r="S4" s="41" t="s">
        <v>26</v>
      </c>
      <c r="T4" s="41" t="s">
        <v>27</v>
      </c>
      <c r="U4" s="41" t="s">
        <v>28</v>
      </c>
      <c r="V4" s="41" t="s">
        <v>29</v>
      </c>
      <c r="W4" s="42" t="s">
        <v>30</v>
      </c>
    </row>
    <row r="5" spans="1:23" s="33" customFormat="1" ht="21" thickBot="1">
      <c r="A5" s="150"/>
      <c r="B5" s="150"/>
      <c r="C5" s="150"/>
      <c r="D5" s="62" t="s">
        <v>31</v>
      </c>
      <c r="E5" s="62" t="s">
        <v>32</v>
      </c>
      <c r="F5" s="62" t="s">
        <v>33</v>
      </c>
      <c r="G5" s="62" t="s">
        <v>34</v>
      </c>
      <c r="H5" s="62" t="s">
        <v>35</v>
      </c>
      <c r="I5" s="63" t="s">
        <v>31</v>
      </c>
      <c r="J5" s="63" t="s">
        <v>32</v>
      </c>
      <c r="K5" s="63" t="s">
        <v>33</v>
      </c>
      <c r="L5" s="63" t="s">
        <v>34</v>
      </c>
      <c r="M5" s="63" t="s">
        <v>35</v>
      </c>
      <c r="N5" s="64" t="s">
        <v>31</v>
      </c>
      <c r="O5" s="64" t="s">
        <v>32</v>
      </c>
      <c r="P5" s="64" t="s">
        <v>33</v>
      </c>
      <c r="Q5" s="64" t="s">
        <v>34</v>
      </c>
      <c r="R5" s="64" t="s">
        <v>35</v>
      </c>
      <c r="S5" s="58" t="s">
        <v>36</v>
      </c>
      <c r="T5" s="58" t="s">
        <v>36</v>
      </c>
      <c r="U5" s="58" t="s">
        <v>36</v>
      </c>
      <c r="V5" s="58" t="s">
        <v>36</v>
      </c>
      <c r="W5" s="58" t="s">
        <v>37</v>
      </c>
    </row>
    <row r="6" spans="1:23" s="29" customFormat="1">
      <c r="A6" s="45">
        <v>1</v>
      </c>
      <c r="B6" s="45" t="s">
        <v>216</v>
      </c>
      <c r="C6" s="45" t="s">
        <v>217</v>
      </c>
      <c r="D6" s="55">
        <f>'[3]Somphone+Nga.1'!D7</f>
        <v>247.2</v>
      </c>
      <c r="E6" s="55">
        <f>'[3]Somphone+Nga.1'!E7</f>
        <v>28.9</v>
      </c>
      <c r="F6" s="55">
        <f>'[3]Somphone+Nga.1'!F7</f>
        <v>0</v>
      </c>
      <c r="G6" s="55">
        <f>'[3]Somphone+Nga.1'!G7</f>
        <v>227.5</v>
      </c>
      <c r="H6" s="56">
        <f>'[3]Somphone+Nga.1'!I7</f>
        <v>5044000</v>
      </c>
      <c r="I6" s="46"/>
      <c r="J6" s="46"/>
      <c r="K6" s="46"/>
      <c r="L6" s="46"/>
      <c r="M6" s="56"/>
      <c r="N6" s="46"/>
      <c r="O6" s="46"/>
      <c r="P6" s="46"/>
      <c r="Q6" s="46"/>
      <c r="R6" s="56"/>
      <c r="S6" s="46">
        <f>D6+I6+N6</f>
        <v>247.2</v>
      </c>
      <c r="T6" s="46">
        <f>E6+J6+O6</f>
        <v>28.9</v>
      </c>
      <c r="U6" s="46">
        <f>F6+K6+P6</f>
        <v>0</v>
      </c>
      <c r="V6" s="46">
        <f>G6+L6+Q6</f>
        <v>227.5</v>
      </c>
      <c r="W6" s="56">
        <f>H6+M6+R6</f>
        <v>5044000</v>
      </c>
    </row>
    <row r="7" spans="1:23" s="29" customFormat="1">
      <c r="A7" s="26">
        <v>2</v>
      </c>
      <c r="B7" s="26" t="s">
        <v>218</v>
      </c>
      <c r="C7" s="26" t="s">
        <v>219</v>
      </c>
      <c r="D7" s="36">
        <f>'[3]Somphone noy+Viengkham.2'!D7</f>
        <v>70.8</v>
      </c>
      <c r="E7" s="36">
        <f>'[3]Somphone noy+Viengkham.2'!E7</f>
        <v>14.2</v>
      </c>
      <c r="F7" s="36">
        <f>'[3]Somphone noy+Viengkham.2'!F7</f>
        <v>0</v>
      </c>
      <c r="G7" s="36">
        <f>'[3]Somphone noy+Viengkham.2'!G7</f>
        <v>56.6</v>
      </c>
      <c r="H7" s="35">
        <f>'[3]Somphone noy+Viengkham.2'!I7</f>
        <v>1779000</v>
      </c>
      <c r="I7" s="36">
        <f>'[3]Somphone noy+Viengkham.2'!D26</f>
        <v>240</v>
      </c>
      <c r="J7" s="36">
        <f>'[3]Somphone noy+Viengkham.2'!E26</f>
        <v>24</v>
      </c>
      <c r="K7" s="36">
        <f>'[3]Somphone noy+Viengkham.2'!F26</f>
        <v>0</v>
      </c>
      <c r="L7" s="36">
        <f>'[3]Somphone noy+Viengkham.2'!G26</f>
        <v>216</v>
      </c>
      <c r="M7" s="37">
        <f>'[3]Somphone noy+Viengkham.2'!I26</f>
        <v>4328000</v>
      </c>
      <c r="N7" s="36">
        <f>'[3]Somphone noy+Viengkham.2'!D79</f>
        <v>0</v>
      </c>
      <c r="O7" s="36">
        <f>'[3]Somphone noy+Viengkham.2'!E79</f>
        <v>0</v>
      </c>
      <c r="P7" s="36">
        <f>'[3]Somphone noy+Viengkham.2'!F79</f>
        <v>0</v>
      </c>
      <c r="Q7" s="36">
        <f>'[3]Somphone noy+Viengkham.2'!G79</f>
        <v>0</v>
      </c>
      <c r="R7" s="35">
        <f>'[3]Somphone noy+Viengkham.2'!I79</f>
        <v>0</v>
      </c>
      <c r="S7" s="36">
        <f>D7+I7+N7</f>
        <v>310.8</v>
      </c>
      <c r="T7" s="36">
        <f t="shared" ref="T7:W66" si="0">E7+J7+O7</f>
        <v>38.200000000000003</v>
      </c>
      <c r="U7" s="36">
        <f t="shared" si="0"/>
        <v>0</v>
      </c>
      <c r="V7" s="36">
        <f t="shared" si="0"/>
        <v>272.60000000000002</v>
      </c>
      <c r="W7" s="35">
        <f t="shared" si="0"/>
        <v>6107000</v>
      </c>
    </row>
    <row r="8" spans="1:23" s="29" customFormat="1">
      <c r="A8" s="26">
        <v>3</v>
      </c>
      <c r="B8" s="26" t="s">
        <v>220</v>
      </c>
      <c r="C8" s="26" t="s">
        <v>108</v>
      </c>
      <c r="D8" s="36">
        <f>'[3]Xiengkheum+Bay.3'!D7</f>
        <v>100.7</v>
      </c>
      <c r="E8" s="36">
        <f>'[3]Xiengkheum+Bay.3'!E7</f>
        <v>9.9</v>
      </c>
      <c r="F8" s="36">
        <f>'[3]Xiengkheum+Bay.3'!F7</f>
        <v>0</v>
      </c>
      <c r="G8" s="36">
        <f>'[3]Xiengkheum+Bay.3'!G7</f>
        <v>90.8</v>
      </c>
      <c r="H8" s="35">
        <f>'[3]Xiengkheum+Bay.3'!I7</f>
        <v>1213000</v>
      </c>
      <c r="I8" s="36">
        <f>'[3]Xiengkheum+Bay.3'!D48</f>
        <v>112</v>
      </c>
      <c r="J8" s="36">
        <f>'[3]Xiengkheum+Bay.3'!E48</f>
        <v>24.5</v>
      </c>
      <c r="K8" s="36">
        <f>'[3]Xiengkheum+Bay.3'!F48</f>
        <v>0</v>
      </c>
      <c r="L8" s="36">
        <f>'[3]Xiengkheum+Bay.3'!G48</f>
        <v>87.5</v>
      </c>
      <c r="M8" s="35">
        <f>'[3]Xiengkheum+Bay.3'!I48</f>
        <v>1573500</v>
      </c>
      <c r="N8" s="36">
        <f>'[3]Xiengkheum+Bay.3'!D67</f>
        <v>0</v>
      </c>
      <c r="O8" s="36">
        <f>'[3]Xiengkheum+Bay.3'!E67</f>
        <v>0</v>
      </c>
      <c r="P8" s="36">
        <f>'[3]Xiengkheum+Bay.3'!F67</f>
        <v>0</v>
      </c>
      <c r="Q8" s="36">
        <f>'[3]Xiengkheum+Bay.3'!G67</f>
        <v>0</v>
      </c>
      <c r="R8" s="35">
        <f>'[3]Xiengkheum+Bay.3'!I67</f>
        <v>0</v>
      </c>
      <c r="S8" s="36">
        <f>D8+I8+N8</f>
        <v>212.7</v>
      </c>
      <c r="T8" s="36">
        <f t="shared" si="0"/>
        <v>34.4</v>
      </c>
      <c r="U8" s="36">
        <f t="shared" si="0"/>
        <v>0</v>
      </c>
      <c r="V8" s="36">
        <f t="shared" si="0"/>
        <v>178.3</v>
      </c>
      <c r="W8" s="35">
        <f t="shared" si="0"/>
        <v>2786500</v>
      </c>
    </row>
    <row r="9" spans="1:23" s="29" customFormat="1">
      <c r="A9" s="26">
        <v>4</v>
      </c>
      <c r="B9" s="26" t="s">
        <v>52</v>
      </c>
      <c r="C9" s="26" t="s">
        <v>221</v>
      </c>
      <c r="D9" s="36">
        <f>'[3]Xieng Thay+Khem.4'!D7</f>
        <v>286.39999999999998</v>
      </c>
      <c r="E9" s="36">
        <f>'[3]Xieng Thay+Khem.4'!E7</f>
        <v>53.4</v>
      </c>
      <c r="F9" s="36">
        <f>'[3]Xieng Thay+Khem.4'!F7</f>
        <v>0</v>
      </c>
      <c r="G9" s="36">
        <f>'[3]Xieng Thay+Khem.4'!G7</f>
        <v>233</v>
      </c>
      <c r="H9" s="35">
        <f>'[3]Xieng Thay+Khem.4'!I7</f>
        <v>3858000</v>
      </c>
      <c r="I9" s="36">
        <f>'[3]Xieng Thay+Khem.4'!D85</f>
        <v>60</v>
      </c>
      <c r="J9" s="36">
        <f>'[3]Xieng Thay+Khem.4'!E85</f>
        <v>16</v>
      </c>
      <c r="K9" s="36">
        <f>'[3]Xieng Thay+Khem.4'!F85</f>
        <v>0</v>
      </c>
      <c r="L9" s="36">
        <f>'[3]Xieng Thay+Khem.4'!G85</f>
        <v>44</v>
      </c>
      <c r="M9" s="35">
        <f>'[3]Xieng Thay+Khem.4'!I85</f>
        <v>730000</v>
      </c>
      <c r="N9" s="35">
        <f>'[3]Xieng Thay+Khem.4'!D101</f>
        <v>0</v>
      </c>
      <c r="O9" s="26">
        <f>'[3]Xieng Thay+Khem.4'!E101</f>
        <v>0</v>
      </c>
      <c r="P9" s="26">
        <f>'[3]Xieng Thay+Khem.4'!F101</f>
        <v>0</v>
      </c>
      <c r="Q9" s="35">
        <f>'[3]Xieng Thay+Khem.4'!G101</f>
        <v>0</v>
      </c>
      <c r="R9" s="35">
        <f>'[3]Xieng Thay+Khem.4'!I101</f>
        <v>0</v>
      </c>
      <c r="S9" s="36">
        <f t="shared" ref="S9:S66" si="1">D9+I9+N9</f>
        <v>346.4</v>
      </c>
      <c r="T9" s="36">
        <f t="shared" si="0"/>
        <v>69.400000000000006</v>
      </c>
      <c r="U9" s="36">
        <f t="shared" si="0"/>
        <v>0</v>
      </c>
      <c r="V9" s="36">
        <f t="shared" si="0"/>
        <v>277</v>
      </c>
      <c r="W9" s="35">
        <f t="shared" si="0"/>
        <v>4588000</v>
      </c>
    </row>
    <row r="10" spans="1:23" s="29" customFormat="1">
      <c r="A10" s="26">
        <v>5</v>
      </c>
      <c r="B10" s="26" t="s">
        <v>222</v>
      </c>
      <c r="C10" s="26" t="s">
        <v>223</v>
      </c>
      <c r="D10" s="36">
        <f>'[3]Tua+Mone.5'!D7</f>
        <v>203.7</v>
      </c>
      <c r="E10" s="36">
        <f>'[3]Tua+Mone.5'!E7</f>
        <v>31.7</v>
      </c>
      <c r="F10" s="36">
        <f>'[3]Tua+Mone.5'!F7</f>
        <v>0</v>
      </c>
      <c r="G10" s="36">
        <f>'[3]Tua+Mone.5'!G7</f>
        <v>172</v>
      </c>
      <c r="H10" s="35">
        <f>'[3]Tua+Mone.5'!I7</f>
        <v>2188000</v>
      </c>
      <c r="I10" s="36">
        <f>'[3]Tua+Mone.5'!D74</f>
        <v>24</v>
      </c>
      <c r="J10" s="36">
        <f>'[3]Tua+Mone.5'!E74</f>
        <v>7</v>
      </c>
      <c r="K10" s="36">
        <f>'[3]Tua+Mone.5'!F74</f>
        <v>0</v>
      </c>
      <c r="L10" s="36">
        <f>'[3]Tua+Mone.5'!G74</f>
        <v>17</v>
      </c>
      <c r="M10" s="35">
        <f>'[3]Tua+Mone.5'!I74</f>
        <v>210000</v>
      </c>
      <c r="N10" s="36">
        <f>'[3]Tua+Mone.5'!D80</f>
        <v>0</v>
      </c>
      <c r="O10" s="36">
        <f>'[3]Tua+Mone.5'!E80</f>
        <v>0</v>
      </c>
      <c r="P10" s="36">
        <f>'[3]Tua+Mone.5'!F80</f>
        <v>0</v>
      </c>
      <c r="Q10" s="36">
        <f>'[3]Tua+Mone.5'!G80</f>
        <v>0</v>
      </c>
      <c r="R10" s="35">
        <f>'[3]Tua+Mone.5'!I80</f>
        <v>0</v>
      </c>
      <c r="S10" s="36">
        <f t="shared" si="1"/>
        <v>227.7</v>
      </c>
      <c r="T10" s="36">
        <f t="shared" si="0"/>
        <v>38.700000000000003</v>
      </c>
      <c r="U10" s="36">
        <f t="shared" si="0"/>
        <v>0</v>
      </c>
      <c r="V10" s="36">
        <f t="shared" si="0"/>
        <v>189</v>
      </c>
      <c r="W10" s="35">
        <f t="shared" si="0"/>
        <v>2398000</v>
      </c>
    </row>
    <row r="11" spans="1:23" s="29" customFormat="1">
      <c r="A11" s="26">
        <v>6</v>
      </c>
      <c r="B11" s="26" t="s">
        <v>224</v>
      </c>
      <c r="C11" s="26" t="s">
        <v>225</v>
      </c>
      <c r="D11" s="36">
        <f>'[3]Thongly+Vankham.6 '!D7</f>
        <v>354</v>
      </c>
      <c r="E11" s="36">
        <f>'[3]Thongly+Vankham.6 '!E7</f>
        <v>44.2</v>
      </c>
      <c r="F11" s="36">
        <f>'[3]Thongly+Vankham.6 '!F7</f>
        <v>0</v>
      </c>
      <c r="G11" s="36">
        <f>'[3]Thongly+Vankham.6 '!G7</f>
        <v>309.8</v>
      </c>
      <c r="H11" s="35">
        <f>'[3]Thongly+Vankham.6 '!I7</f>
        <v>4210000</v>
      </c>
      <c r="I11" s="36">
        <f>'[3]Thongly+Vankham.6 '!D87</f>
        <v>328.5</v>
      </c>
      <c r="J11" s="36">
        <f>'[3]Thongly+Vankham.6 '!E87</f>
        <v>41.5</v>
      </c>
      <c r="K11" s="36">
        <f>'[3]Thongly+Vankham.6 '!F87</f>
        <v>0</v>
      </c>
      <c r="L11" s="36">
        <f>'[3]Thongly+Vankham.6 '!G87</f>
        <v>287</v>
      </c>
      <c r="M11" s="35">
        <f>'[3]Thongly+Vankham.6 '!I87</f>
        <v>5310000</v>
      </c>
      <c r="N11" s="36">
        <f>'[3]Thongly+Vankham.6 '!D148</f>
        <v>26</v>
      </c>
      <c r="O11" s="36">
        <f>'[3]Thongly+Vankham.6 '!E148</f>
        <v>4</v>
      </c>
      <c r="P11" s="36">
        <f>'[3]Thongly+Vankham.6 '!F148</f>
        <v>0</v>
      </c>
      <c r="Q11" s="36">
        <f>'[3]Thongly+Vankham.6 '!G148</f>
        <v>22</v>
      </c>
      <c r="R11" s="35">
        <f>'[3]Thongly+Vankham.6 '!I148</f>
        <v>620000</v>
      </c>
      <c r="S11" s="36">
        <f t="shared" si="1"/>
        <v>708.5</v>
      </c>
      <c r="T11" s="36">
        <f t="shared" si="0"/>
        <v>89.7</v>
      </c>
      <c r="U11" s="36">
        <f t="shared" si="0"/>
        <v>0</v>
      </c>
      <c r="V11" s="36">
        <f t="shared" si="0"/>
        <v>618.79999999999995</v>
      </c>
      <c r="W11" s="35">
        <f t="shared" si="0"/>
        <v>10140000</v>
      </c>
    </row>
    <row r="12" spans="1:23" s="29" customFormat="1">
      <c r="A12" s="26">
        <v>7</v>
      </c>
      <c r="B12" s="26" t="s">
        <v>150</v>
      </c>
      <c r="C12" s="26" t="s">
        <v>226</v>
      </c>
      <c r="D12" s="36">
        <f>'[3]Khun+Lymay.7'!D7</f>
        <v>62</v>
      </c>
      <c r="E12" s="36">
        <f>'[3]Khun+Lymay.7'!E7</f>
        <v>15</v>
      </c>
      <c r="F12" s="36">
        <f>'[3]Khun+Lymay.7'!F7</f>
        <v>0</v>
      </c>
      <c r="G12" s="36">
        <f>'[3]Khun+Lymay.7'!G7</f>
        <v>47</v>
      </c>
      <c r="H12" s="35">
        <f>'[3]Khun+Lymay.7'!I7</f>
        <v>634500</v>
      </c>
      <c r="I12" s="36">
        <f>'[3]Khun+Lymay.7'!D77</f>
        <v>0</v>
      </c>
      <c r="J12" s="36">
        <f>'[3]Khun+Lymay.7'!E77</f>
        <v>0</v>
      </c>
      <c r="K12" s="36">
        <f>'[3]Khun+Lymay.7'!F77</f>
        <v>0</v>
      </c>
      <c r="L12" s="36">
        <f>'[3]Khun+Lymay.7'!G77</f>
        <v>0</v>
      </c>
      <c r="M12" s="35">
        <f>'[3]Khun+Lymay.7'!I77</f>
        <v>0</v>
      </c>
      <c r="N12" s="36">
        <f>'[3]Khun+Lymay.7'!D115</f>
        <v>0</v>
      </c>
      <c r="O12" s="36">
        <f>'[3]Khun+Lymay.7'!E115</f>
        <v>0</v>
      </c>
      <c r="P12" s="36">
        <f>'[3]Khun+Lymay.7'!F115</f>
        <v>0</v>
      </c>
      <c r="Q12" s="36">
        <f>'[3]Khun+Lymay.7'!G115</f>
        <v>0</v>
      </c>
      <c r="R12" s="35">
        <f>'[3]Khun+Lymay.7'!I115</f>
        <v>0</v>
      </c>
      <c r="S12" s="36">
        <f t="shared" si="1"/>
        <v>62</v>
      </c>
      <c r="T12" s="36">
        <f t="shared" si="0"/>
        <v>15</v>
      </c>
      <c r="U12" s="36">
        <f t="shared" si="0"/>
        <v>0</v>
      </c>
      <c r="V12" s="36">
        <f t="shared" si="0"/>
        <v>47</v>
      </c>
      <c r="W12" s="35">
        <f t="shared" si="0"/>
        <v>634500</v>
      </c>
    </row>
    <row r="13" spans="1:23" s="29" customFormat="1">
      <c r="A13" s="26">
        <v>8</v>
      </c>
      <c r="B13" s="26" t="s">
        <v>150</v>
      </c>
      <c r="C13" s="26" t="s">
        <v>227</v>
      </c>
      <c r="D13" s="36">
        <f>'[3]Khoun+Boualay.8'!D7</f>
        <v>90</v>
      </c>
      <c r="E13" s="36">
        <f>'[3]Khoun+Boualay.8'!E7</f>
        <v>10</v>
      </c>
      <c r="F13" s="36">
        <f>'[3]Khoun+Boualay.8'!F7</f>
        <v>0</v>
      </c>
      <c r="G13" s="36">
        <f>'[3]Khoun+Boualay.8'!G7</f>
        <v>80</v>
      </c>
      <c r="H13" s="35">
        <f>'[3]Khoun+Boualay.8'!I7</f>
        <v>691000</v>
      </c>
      <c r="I13" s="36">
        <f>'[3]Khoun+Boualay.8'!D166</f>
        <v>0</v>
      </c>
      <c r="J13" s="36">
        <f>'[3]Khoun+Boualay.8'!E166</f>
        <v>0</v>
      </c>
      <c r="K13" s="36">
        <f>'[3]Khoun+Boualay.8'!F166</f>
        <v>0</v>
      </c>
      <c r="L13" s="36">
        <f>'[3]Khoun+Boualay.8'!G166</f>
        <v>0</v>
      </c>
      <c r="M13" s="35">
        <f>'[3]Khoun+Boualay.8'!I166</f>
        <v>0</v>
      </c>
      <c r="N13" s="36">
        <f>'[3]Khoun+Boualay.8'!D216</f>
        <v>0</v>
      </c>
      <c r="O13" s="36">
        <f>'[3]Khoun+Boualay.8'!E216</f>
        <v>0</v>
      </c>
      <c r="P13" s="36">
        <f>'[3]Khoun+Boualay.8'!F217</f>
        <v>0</v>
      </c>
      <c r="Q13" s="36">
        <f>'[3]Khoun+Boualay.8'!G216</f>
        <v>0</v>
      </c>
      <c r="R13" s="35">
        <f>'[3]Khoun+Boualay.8'!I216</f>
        <v>0</v>
      </c>
      <c r="S13" s="36">
        <f t="shared" si="1"/>
        <v>90</v>
      </c>
      <c r="T13" s="36">
        <f t="shared" si="0"/>
        <v>10</v>
      </c>
      <c r="U13" s="36">
        <f t="shared" si="0"/>
        <v>0</v>
      </c>
      <c r="V13" s="36">
        <f t="shared" si="0"/>
        <v>80</v>
      </c>
      <c r="W13" s="35">
        <f t="shared" si="0"/>
        <v>691000</v>
      </c>
    </row>
    <row r="14" spans="1:23" s="29" customFormat="1">
      <c r="A14" s="26">
        <v>9</v>
      </c>
      <c r="B14" s="26" t="s">
        <v>228</v>
      </c>
      <c r="C14" s="26" t="s">
        <v>229</v>
      </c>
      <c r="D14" s="36">
        <f>'[3]Khounchan+Lychan.9'!D6</f>
        <v>449.4</v>
      </c>
      <c r="E14" s="36">
        <f>'[3]Khounchan+Lychan.9'!E6</f>
        <v>70.400000000000006</v>
      </c>
      <c r="F14" s="36">
        <f>'[3]Khounchan+Lychan.9'!F6</f>
        <v>0</v>
      </c>
      <c r="G14" s="36">
        <f>'[3]Khounchan+Lychan.9'!G6</f>
        <v>379</v>
      </c>
      <c r="H14" s="35">
        <f>'[3]Khounchan+Lychan.9'!I6</f>
        <v>5323500</v>
      </c>
      <c r="I14" s="36">
        <f>'[3]Khounchan+Lychan.9'!D102</f>
        <v>336</v>
      </c>
      <c r="J14" s="36">
        <f>'[3]Khounchan+Lychan.9'!E102</f>
        <v>43</v>
      </c>
      <c r="K14" s="36">
        <f>'[3]Khounchan+Lychan.9'!F102</f>
        <v>0</v>
      </c>
      <c r="L14" s="36">
        <f>'[3]Khounchan+Lychan.9'!G102</f>
        <v>293</v>
      </c>
      <c r="M14" s="35">
        <f>'[3]Khounchan+Lychan.9'!I102</f>
        <v>5015000</v>
      </c>
      <c r="N14" s="36">
        <f>'[3]Khounchan+Lychan.9'!D161</f>
        <v>53</v>
      </c>
      <c r="O14" s="36">
        <f>'[3]Khounchan+Lychan.9'!E161</f>
        <v>3</v>
      </c>
      <c r="P14" s="36">
        <f>'[3]Khounchan+Lychan.9'!F161</f>
        <v>0</v>
      </c>
      <c r="Q14" s="36">
        <f>'[3]Khounchan+Lychan.9'!G161</f>
        <v>50</v>
      </c>
      <c r="R14" s="35">
        <f>'[3]Khounchan+Lychan.9'!I161</f>
        <v>1785000</v>
      </c>
      <c r="S14" s="36">
        <f t="shared" si="1"/>
        <v>838.4</v>
      </c>
      <c r="T14" s="36">
        <f t="shared" si="0"/>
        <v>116.4</v>
      </c>
      <c r="U14" s="36">
        <f t="shared" si="0"/>
        <v>0</v>
      </c>
      <c r="V14" s="36">
        <f t="shared" si="0"/>
        <v>722</v>
      </c>
      <c r="W14" s="35">
        <f t="shared" si="0"/>
        <v>12123500</v>
      </c>
    </row>
    <row r="15" spans="1:23" s="29" customFormat="1">
      <c r="A15" s="26">
        <v>10</v>
      </c>
      <c r="B15" s="26" t="s">
        <v>230</v>
      </c>
      <c r="C15" s="26" t="s">
        <v>231</v>
      </c>
      <c r="D15" s="36">
        <f>'[3]Khamxay+kingkeo.10'!D7</f>
        <v>223.8</v>
      </c>
      <c r="E15" s="36">
        <f>'[3]Khamxay+kingkeo.10'!E7</f>
        <v>32</v>
      </c>
      <c r="F15" s="36">
        <f>'[3]Khamxay+kingkeo.10'!F7</f>
        <v>0</v>
      </c>
      <c r="G15" s="36">
        <f>'[3]Khamxay+kingkeo.10'!G7</f>
        <v>189.8</v>
      </c>
      <c r="H15" s="35">
        <f>'[3]Khamxay+kingkeo.10'!I7</f>
        <v>2396350</v>
      </c>
      <c r="I15" s="36">
        <f>'[3]Khamxay+kingkeo.10'!D76</f>
        <v>69</v>
      </c>
      <c r="J15" s="36">
        <f>'[3]Khamxay+kingkeo.10'!E76</f>
        <v>5</v>
      </c>
      <c r="K15" s="36">
        <f>'[3]Khamxay+kingkeo.10'!F76</f>
        <v>0</v>
      </c>
      <c r="L15" s="36">
        <f>'[3]Khamxay+kingkeo.10'!G76</f>
        <v>64</v>
      </c>
      <c r="M15" s="35">
        <f>'[3]Khamxay+kingkeo.10'!I76</f>
        <v>1395000</v>
      </c>
      <c r="N15" s="36">
        <f>'[3]Khamxay+kingkeo.10'!D98</f>
        <v>31</v>
      </c>
      <c r="O15" s="36">
        <f>'[3]Khamxay+kingkeo.10'!E98</f>
        <v>2</v>
      </c>
      <c r="P15" s="36">
        <f>'[3]Khamxay+kingkeo.10'!F98</f>
        <v>0</v>
      </c>
      <c r="Q15" s="36">
        <f>'[3]Khamxay+kingkeo.10'!G98</f>
        <v>29</v>
      </c>
      <c r="R15" s="35">
        <f>'[3]Khamxay+kingkeo.10'!I98</f>
        <v>1290000</v>
      </c>
      <c r="S15" s="36">
        <f t="shared" si="1"/>
        <v>323.8</v>
      </c>
      <c r="T15" s="36">
        <f t="shared" si="0"/>
        <v>39</v>
      </c>
      <c r="U15" s="36">
        <f t="shared" si="0"/>
        <v>0</v>
      </c>
      <c r="V15" s="36">
        <f t="shared" si="0"/>
        <v>282.8</v>
      </c>
      <c r="W15" s="35">
        <f t="shared" si="0"/>
        <v>5081350</v>
      </c>
    </row>
    <row r="16" spans="1:23" s="29" customFormat="1">
      <c r="A16" s="26">
        <v>11</v>
      </c>
      <c r="B16" s="26" t="s">
        <v>46</v>
      </c>
      <c r="C16" s="26" t="s">
        <v>166</v>
      </c>
      <c r="D16" s="36">
        <f>'[3]Khamphaeng+Souk.11'!D7</f>
        <v>28</v>
      </c>
      <c r="E16" s="36">
        <f>'[3]Khamphaeng+Souk.11'!E7</f>
        <v>1.1000000000000001</v>
      </c>
      <c r="F16" s="36">
        <f>'[3]Khamphaeng+Souk.11'!F7</f>
        <v>0</v>
      </c>
      <c r="G16" s="36">
        <f>'[3]Khamphaeng+Souk.11'!G7</f>
        <v>26.9</v>
      </c>
      <c r="H16" s="35">
        <f>'[3]Khamphaeng+Souk.11'!I7</f>
        <v>1048500</v>
      </c>
      <c r="I16" s="36">
        <f>'[3]Khamphaeng+Souk.11'!D18</f>
        <v>0</v>
      </c>
      <c r="J16" s="36">
        <f>'[3]Khamphaeng+Souk.11'!E18</f>
        <v>0</v>
      </c>
      <c r="K16" s="36">
        <f>'[3]Khamphaeng+Souk.11'!F18</f>
        <v>0</v>
      </c>
      <c r="L16" s="36">
        <f>'[3]Khamphaeng+Souk.11'!G18</f>
        <v>0</v>
      </c>
      <c r="M16" s="35">
        <f>'[3]Khamphaeng+Souk.11'!I18</f>
        <v>0</v>
      </c>
      <c r="N16" s="36">
        <f>'[3]Khamphaeng+Souk.11'!D95</f>
        <v>0</v>
      </c>
      <c r="O16" s="36">
        <f>'[3]Khamphaeng+Souk.11'!E95</f>
        <v>0</v>
      </c>
      <c r="P16" s="36">
        <f>'[3]Khamphaeng+Souk.11'!F95</f>
        <v>0</v>
      </c>
      <c r="Q16" s="36">
        <f>'[3]Khamphaeng+Souk.11'!G95</f>
        <v>0</v>
      </c>
      <c r="R16" s="35">
        <f>'[3]Khamphaeng+Souk.11'!I95</f>
        <v>0</v>
      </c>
      <c r="S16" s="36">
        <f t="shared" si="1"/>
        <v>28</v>
      </c>
      <c r="T16" s="36">
        <f t="shared" si="0"/>
        <v>1.1000000000000001</v>
      </c>
      <c r="U16" s="36">
        <f t="shared" si="0"/>
        <v>0</v>
      </c>
      <c r="V16" s="36">
        <f t="shared" si="0"/>
        <v>26.9</v>
      </c>
      <c r="W16" s="35">
        <f t="shared" si="0"/>
        <v>1048500</v>
      </c>
    </row>
    <row r="17" spans="1:23" s="29" customFormat="1">
      <c r="A17" s="26">
        <v>12</v>
      </c>
      <c r="B17" s="26" t="s">
        <v>232</v>
      </c>
      <c r="C17" s="26" t="s">
        <v>233</v>
      </c>
      <c r="D17" s="36">
        <f>'[3]Khamphet+Phaly.12'!D7</f>
        <v>75</v>
      </c>
      <c r="E17" s="36">
        <f>'[3]Khamphet+Phaly.12'!E7</f>
        <v>5</v>
      </c>
      <c r="F17" s="36">
        <f>'[3]Khamphet+Phaly.12'!F7</f>
        <v>0</v>
      </c>
      <c r="G17" s="36">
        <f>'[3]Khamphet+Phaly.12'!G7</f>
        <v>70</v>
      </c>
      <c r="H17" s="35">
        <f>'[3]Khamphet+Phaly.12'!I7</f>
        <v>679000</v>
      </c>
      <c r="I17" s="35">
        <f>'[3]Khamphet+Phaly.12'!D37</f>
        <v>0</v>
      </c>
      <c r="J17" s="26">
        <f>'[3]Khamphet+Phaly.12'!E37</f>
        <v>0</v>
      </c>
      <c r="K17" s="26">
        <f>'[3]Khamphet+Phaly.12'!F37</f>
        <v>0</v>
      </c>
      <c r="L17" s="35">
        <f>'[3]Khamphet+Phaly.12'!G37</f>
        <v>0</v>
      </c>
      <c r="M17" s="26">
        <f>'[3]Khamphet+Phaly.12'!I37</f>
        <v>0</v>
      </c>
      <c r="N17" s="35">
        <f>'[3]Khamphet+Phaly.12'!D40</f>
        <v>0</v>
      </c>
      <c r="O17" s="26">
        <f>'[3]Khamphet+Phaly.12'!E40</f>
        <v>0</v>
      </c>
      <c r="P17" s="26">
        <f>'[3]Khamphet+Phaly.12'!F40</f>
        <v>0</v>
      </c>
      <c r="Q17" s="35">
        <f>'[3]Khamphet+Phaly.12'!G40</f>
        <v>0</v>
      </c>
      <c r="R17" s="35">
        <f>'[3]Khamphet+Phaly.12'!I40</f>
        <v>0</v>
      </c>
      <c r="S17" s="36">
        <f t="shared" si="1"/>
        <v>75</v>
      </c>
      <c r="T17" s="36">
        <f t="shared" si="0"/>
        <v>5</v>
      </c>
      <c r="U17" s="36">
        <f t="shared" si="0"/>
        <v>0</v>
      </c>
      <c r="V17" s="36">
        <f t="shared" si="0"/>
        <v>70</v>
      </c>
      <c r="W17" s="35">
        <f t="shared" si="0"/>
        <v>679000</v>
      </c>
    </row>
    <row r="18" spans="1:23" s="29" customFormat="1">
      <c r="A18" s="26">
        <v>13</v>
      </c>
      <c r="B18" s="26" t="s">
        <v>60</v>
      </c>
      <c r="C18" s="26" t="s">
        <v>234</v>
      </c>
      <c r="D18" s="36">
        <f>'[3]Khamla+Ming.13'!D7</f>
        <v>189.5</v>
      </c>
      <c r="E18" s="36">
        <f>'[3]Khamla+Ming.13'!E7</f>
        <v>40.5</v>
      </c>
      <c r="F18" s="36">
        <f>'[3]Khamla+Ming.13'!F7</f>
        <v>0</v>
      </c>
      <c r="G18" s="36">
        <f>'[3]Khamla+Ming.13'!G7</f>
        <v>149</v>
      </c>
      <c r="H18" s="35">
        <f>'[3]Khamla+Ming.13'!I7</f>
        <v>1822000</v>
      </c>
      <c r="I18" s="36">
        <f>'[3]Khamla+Ming.13'!D51</f>
        <v>0</v>
      </c>
      <c r="J18" s="36">
        <f>'[3]Khamla+Ming.13'!E51</f>
        <v>0</v>
      </c>
      <c r="K18" s="36">
        <f>'[3]Khamla+Ming.13'!F51</f>
        <v>0</v>
      </c>
      <c r="L18" s="36">
        <f>'[3]Khamla+Ming.13'!G51</f>
        <v>0</v>
      </c>
      <c r="M18" s="35">
        <f>'[3]Khamla+Ming.13'!I51</f>
        <v>0</v>
      </c>
      <c r="N18" s="36">
        <f>'[3]Khamla+Ming.13'!D54</f>
        <v>0</v>
      </c>
      <c r="O18" s="36">
        <f>'[3]Khamla+Ming.13'!E54</f>
        <v>0</v>
      </c>
      <c r="P18" s="36">
        <f>'[3]Khamla+Ming.13'!F54</f>
        <v>0</v>
      </c>
      <c r="Q18" s="36">
        <f>'[3]Khamla+Ming.13'!G54</f>
        <v>0</v>
      </c>
      <c r="R18" s="35">
        <f>'[3]Khamla+Ming.13'!I54</f>
        <v>0</v>
      </c>
      <c r="S18" s="36">
        <f t="shared" si="1"/>
        <v>189.5</v>
      </c>
      <c r="T18" s="36">
        <f t="shared" si="0"/>
        <v>40.5</v>
      </c>
      <c r="U18" s="36">
        <f t="shared" si="0"/>
        <v>0</v>
      </c>
      <c r="V18" s="36">
        <f t="shared" si="0"/>
        <v>149</v>
      </c>
      <c r="W18" s="35">
        <f t="shared" si="0"/>
        <v>1822000</v>
      </c>
    </row>
    <row r="19" spans="1:23" s="29" customFormat="1">
      <c r="A19" s="26">
        <v>14</v>
      </c>
      <c r="B19" s="26" t="s">
        <v>235</v>
      </c>
      <c r="C19" s="26" t="s">
        <v>236</v>
      </c>
      <c r="D19" s="36">
        <f>'[3]Champa+Chanpheng.14'!D7</f>
        <v>251.2</v>
      </c>
      <c r="E19" s="36">
        <f>'[3]Champa+Chanpheng.14'!E7</f>
        <v>31.7</v>
      </c>
      <c r="F19" s="36">
        <f>'[3]Champa+Chanpheng.14'!F7</f>
        <v>0</v>
      </c>
      <c r="G19" s="36">
        <f>'[3]Champa+Chanpheng.14'!G7</f>
        <v>219.5</v>
      </c>
      <c r="H19" s="35">
        <f>'[3]Champa+Chanpheng.14'!I7</f>
        <v>2426500</v>
      </c>
      <c r="I19" s="36">
        <f>'[3]Champa+Chanpheng.14'!D76</f>
        <v>98</v>
      </c>
      <c r="J19" s="36">
        <f>'[3]Champa+Chanpheng.14'!E76</f>
        <v>22</v>
      </c>
      <c r="K19" s="36">
        <f>'[3]Champa+Chanpheng.14'!F76</f>
        <v>0</v>
      </c>
      <c r="L19" s="36">
        <f>'[3]Champa+Chanpheng.14'!G76</f>
        <v>76</v>
      </c>
      <c r="M19" s="35">
        <f>'[3]Champa+Chanpheng.14'!I76</f>
        <v>1548000</v>
      </c>
      <c r="N19" s="36">
        <f>'[3]Champa+Chanpheng.14'!D102</f>
        <v>13</v>
      </c>
      <c r="O19" s="36">
        <f>'[3]Champa+Chanpheng.14'!E102</f>
        <v>1</v>
      </c>
      <c r="P19" s="36">
        <f>'[3]Champa+Chanpheng.14'!F102</f>
        <v>0</v>
      </c>
      <c r="Q19" s="36">
        <f>'[3]Champa+Chanpheng.14'!G102</f>
        <v>12</v>
      </c>
      <c r="R19" s="35">
        <f>'[3]Champa+Chanpheng.14'!I102</f>
        <v>720000</v>
      </c>
      <c r="S19" s="36">
        <f t="shared" si="1"/>
        <v>362.2</v>
      </c>
      <c r="T19" s="36">
        <f t="shared" si="0"/>
        <v>54.7</v>
      </c>
      <c r="U19" s="36">
        <f t="shared" si="0"/>
        <v>0</v>
      </c>
      <c r="V19" s="36">
        <f t="shared" si="0"/>
        <v>307.5</v>
      </c>
      <c r="W19" s="35">
        <f t="shared" si="0"/>
        <v>4694500</v>
      </c>
    </row>
    <row r="20" spans="1:23" s="29" customFormat="1">
      <c r="A20" s="26">
        <v>15</v>
      </c>
      <c r="B20" s="26" t="s">
        <v>66</v>
      </c>
      <c r="C20" s="26" t="s">
        <v>237</v>
      </c>
      <c r="D20" s="36">
        <f>'[3]Chan+La.15'!D7</f>
        <v>89</v>
      </c>
      <c r="E20" s="36">
        <f>'[3]Chan+La.15'!E7</f>
        <v>1</v>
      </c>
      <c r="F20" s="36">
        <f>'[3]Chan+La.15'!F7</f>
        <v>0</v>
      </c>
      <c r="G20" s="36">
        <f>'[3]Chan+La.15'!G7</f>
        <v>88</v>
      </c>
      <c r="H20" s="35">
        <f>'[3]Chan+La.15'!I7</f>
        <v>1131000</v>
      </c>
      <c r="I20" s="36">
        <f>'[3]Chan+La.15'!D52</f>
        <v>0</v>
      </c>
      <c r="J20" s="36">
        <f>'[3]Chan+La.15'!E52</f>
        <v>0</v>
      </c>
      <c r="K20" s="36">
        <f>'[3]Chan+La.15'!F52</f>
        <v>0</v>
      </c>
      <c r="L20" s="36">
        <f>'[3]Chan+La.15'!G52</f>
        <v>0</v>
      </c>
      <c r="M20" s="35">
        <f>'[3]Chan+La.15'!I52</f>
        <v>0</v>
      </c>
      <c r="N20" s="36">
        <f>'[3]Chan+La.15'!D86</f>
        <v>0</v>
      </c>
      <c r="O20" s="36">
        <f>'[3]Chan+La.15'!E86</f>
        <v>0</v>
      </c>
      <c r="P20" s="36">
        <f>'[3]Chan+La.15'!F86</f>
        <v>0</v>
      </c>
      <c r="Q20" s="36">
        <f>'[3]Chan+La.15'!G86</f>
        <v>0</v>
      </c>
      <c r="R20" s="35">
        <f>'[3]Chan+La.15'!I86</f>
        <v>0</v>
      </c>
      <c r="S20" s="36">
        <f t="shared" si="1"/>
        <v>89</v>
      </c>
      <c r="T20" s="36">
        <f t="shared" si="0"/>
        <v>1</v>
      </c>
      <c r="U20" s="36">
        <f t="shared" si="0"/>
        <v>0</v>
      </c>
      <c r="V20" s="36">
        <f t="shared" si="0"/>
        <v>88</v>
      </c>
      <c r="W20" s="35">
        <f t="shared" si="0"/>
        <v>1131000</v>
      </c>
    </row>
    <row r="21" spans="1:23" s="29" customFormat="1">
      <c r="A21" s="26">
        <v>16</v>
      </c>
      <c r="B21" s="26" t="s">
        <v>66</v>
      </c>
      <c r="C21" s="26" t="s">
        <v>124</v>
      </c>
      <c r="D21" s="36">
        <f>'[3]Chan+Chan.16'!D7</f>
        <v>78</v>
      </c>
      <c r="E21" s="36">
        <f>'[3]Chan+Chan.16'!E7</f>
        <v>1</v>
      </c>
      <c r="F21" s="36">
        <f>'[3]Chan+Chan.16'!F7</f>
        <v>0</v>
      </c>
      <c r="G21" s="36">
        <f>'[3]Chan+Chan.16'!G7</f>
        <v>77</v>
      </c>
      <c r="H21" s="35">
        <f>'[3]Chan+Chan.16'!I7</f>
        <v>599000</v>
      </c>
      <c r="I21" s="36">
        <f>'[3]Chan+Chan.16'!D37</f>
        <v>76</v>
      </c>
      <c r="J21" s="36">
        <f>'[3]Chan+Chan.16'!E37</f>
        <v>2</v>
      </c>
      <c r="K21" s="36">
        <f>'[3]Chan+Chan.16'!F37</f>
        <v>0</v>
      </c>
      <c r="L21" s="36">
        <f>'[3]Chan+Chan.16'!G37</f>
        <v>74</v>
      </c>
      <c r="M21" s="35">
        <f>'[3]Chan+Chan.16'!I37</f>
        <v>1085000</v>
      </c>
      <c r="N21" s="36">
        <f>'[3]Chan+Chan.16'!D52</f>
        <v>0</v>
      </c>
      <c r="O21" s="36">
        <f>'[3]Chan+Chan.16'!E52</f>
        <v>0</v>
      </c>
      <c r="P21" s="36">
        <f>'[3]Chan+Chan.16'!F52</f>
        <v>0</v>
      </c>
      <c r="Q21" s="36">
        <f>'[3]Chan+Chan.16'!G52</f>
        <v>0</v>
      </c>
      <c r="R21" s="35">
        <f>'[3]Chan+Chan.16'!I52</f>
        <v>0</v>
      </c>
      <c r="S21" s="36">
        <f t="shared" si="1"/>
        <v>154</v>
      </c>
      <c r="T21" s="36">
        <f t="shared" si="0"/>
        <v>3</v>
      </c>
      <c r="U21" s="36">
        <f t="shared" si="0"/>
        <v>0</v>
      </c>
      <c r="V21" s="36">
        <f t="shared" si="0"/>
        <v>151</v>
      </c>
      <c r="W21" s="35">
        <f t="shared" si="0"/>
        <v>1684000</v>
      </c>
    </row>
    <row r="22" spans="1:23" s="29" customFormat="1">
      <c r="A22" s="26">
        <v>17</v>
      </c>
      <c r="B22" s="26" t="s">
        <v>238</v>
      </c>
      <c r="C22" s="26" t="s">
        <v>239</v>
      </c>
      <c r="D22" s="36">
        <f>'[3]Siphan+Bounthan.17'!D7</f>
        <v>117.7</v>
      </c>
      <c r="E22" s="36">
        <f>'[3]Siphan+Bounthan.17'!E7</f>
        <v>22.3</v>
      </c>
      <c r="F22" s="36">
        <f>'[3]Siphan+Bounthan.17'!F7</f>
        <v>0</v>
      </c>
      <c r="G22" s="36">
        <f>'[3]Siphan+Bounthan.17'!G7</f>
        <v>95.4</v>
      </c>
      <c r="H22" s="35">
        <f>'[3]Siphan+Bounthan.17'!I7</f>
        <v>1517000</v>
      </c>
      <c r="I22" s="36">
        <f>'[3]Siphan+Bounthan.17'!D52</f>
        <v>357.5</v>
      </c>
      <c r="J22" s="36">
        <f>'[3]Siphan+Bounthan.17'!E52</f>
        <v>64</v>
      </c>
      <c r="K22" s="36">
        <f>'[3]Siphan+Bounthan.17'!F52</f>
        <v>0</v>
      </c>
      <c r="L22" s="36">
        <f>'[3]Siphan+Bounthan.17'!G52</f>
        <v>293.5</v>
      </c>
      <c r="M22" s="35">
        <f>'[3]Siphan+Bounthan.17'!I52</f>
        <v>5590000</v>
      </c>
      <c r="N22" s="36">
        <f>'[3]Siphan+Bounthan.17'!D129</f>
        <v>82</v>
      </c>
      <c r="O22" s="36">
        <f>'[3]Siphan+Bounthan.17'!E129</f>
        <v>10</v>
      </c>
      <c r="P22" s="36">
        <f>'[3]Siphan+Bounthan.17'!F129</f>
        <v>0</v>
      </c>
      <c r="Q22" s="36">
        <f>'[3]Siphan+Bounthan.17'!G129</f>
        <v>72</v>
      </c>
      <c r="R22" s="35">
        <f>'[3]Siphan+Bounthan.17'!I129</f>
        <v>2640000</v>
      </c>
      <c r="S22" s="36">
        <f t="shared" si="1"/>
        <v>557.20000000000005</v>
      </c>
      <c r="T22" s="36">
        <f t="shared" si="0"/>
        <v>96.3</v>
      </c>
      <c r="U22" s="36">
        <f t="shared" si="0"/>
        <v>0</v>
      </c>
      <c r="V22" s="36">
        <f t="shared" si="0"/>
        <v>460.9</v>
      </c>
      <c r="W22" s="35">
        <f t="shared" si="0"/>
        <v>9747000</v>
      </c>
    </row>
    <row r="23" spans="1:23" s="29" customFormat="1">
      <c r="A23" s="26">
        <v>18</v>
      </c>
      <c r="B23" s="26" t="s">
        <v>240</v>
      </c>
      <c r="C23" s="26" t="s">
        <v>72</v>
      </c>
      <c r="D23" s="36">
        <f>'[3]Somphit+Vanna.18'!D7</f>
        <v>329</v>
      </c>
      <c r="E23" s="36">
        <f>'[3]Somphit+Vanna.18'!E7</f>
        <v>56.5</v>
      </c>
      <c r="F23" s="36">
        <f>'[3]Somphit+Vanna.18'!F7</f>
        <v>0</v>
      </c>
      <c r="G23" s="36">
        <f>'[3]Somphit+Vanna.18'!G7</f>
        <v>272.5</v>
      </c>
      <c r="H23" s="35">
        <f>'[3]Somphit+Vanna.18'!I7</f>
        <v>3372000</v>
      </c>
      <c r="I23" s="36">
        <f>'[3]Somphit+Vanna.18'!D85</f>
        <v>189</v>
      </c>
      <c r="J23" s="36">
        <f>'[3]Somphit+Vanna.18'!E85</f>
        <v>42.5</v>
      </c>
      <c r="K23" s="36">
        <f>'[3]Somphit+Vanna.18'!F85</f>
        <v>0</v>
      </c>
      <c r="L23" s="36">
        <f>'[3]Somphit+Vanna.18'!G85</f>
        <v>146.5</v>
      </c>
      <c r="M23" s="35">
        <f>'[3]Somphit+Vanna.18'!I85</f>
        <v>2365500</v>
      </c>
      <c r="N23" s="36">
        <f>'[3]Somphit+Vanna.18'!D127</f>
        <v>15</v>
      </c>
      <c r="O23" s="36">
        <f>'[3]Somphit+Vanna.18'!E127</f>
        <v>5</v>
      </c>
      <c r="P23" s="36">
        <f>'[3]Somphit+Vanna.18'!F127</f>
        <v>0</v>
      </c>
      <c r="Q23" s="36">
        <f>'[3]Somphit+Vanna.18'!G127</f>
        <v>10</v>
      </c>
      <c r="R23" s="35">
        <f>'[3]Somphit+Vanna.18'!I127</f>
        <v>290000</v>
      </c>
      <c r="S23" s="36">
        <f t="shared" si="1"/>
        <v>533</v>
      </c>
      <c r="T23" s="36">
        <f t="shared" si="0"/>
        <v>104</v>
      </c>
      <c r="U23" s="36">
        <f t="shared" si="0"/>
        <v>0</v>
      </c>
      <c r="V23" s="36">
        <f t="shared" si="0"/>
        <v>429</v>
      </c>
      <c r="W23" s="35">
        <f t="shared" si="0"/>
        <v>6027500</v>
      </c>
    </row>
    <row r="24" spans="1:23" s="29" customFormat="1">
      <c r="A24" s="26">
        <v>19</v>
      </c>
      <c r="B24" s="26" t="s">
        <v>241</v>
      </c>
      <c r="C24" s="26" t="s">
        <v>242</v>
      </c>
      <c r="D24" s="36">
        <f>'[3]Meuan+Tan.19'!D7</f>
        <v>384.90000000000003</v>
      </c>
      <c r="E24" s="36">
        <f>'[3]Meuan+Tan.19'!E7</f>
        <v>59</v>
      </c>
      <c r="F24" s="36">
        <f>'[3]Meuan+Tan.19'!F7</f>
        <v>0</v>
      </c>
      <c r="G24" s="36">
        <f>'[3]Meuan+Tan.19'!G7</f>
        <v>323.40000000000003</v>
      </c>
      <c r="H24" s="35">
        <f>'[3]Meuan+Tan.19'!I7</f>
        <v>3882000</v>
      </c>
      <c r="I24" s="36">
        <f>'[3]Meuan+Tan.19'!D116</f>
        <v>479</v>
      </c>
      <c r="J24" s="36">
        <f>'[3]Meuan+Tan.19'!E116</f>
        <v>73</v>
      </c>
      <c r="K24" s="36">
        <f>'[3]Meuan+Tan.19'!F116</f>
        <v>0</v>
      </c>
      <c r="L24" s="36">
        <f>'[3]Meuan+Tan.19'!G116</f>
        <v>406</v>
      </c>
      <c r="M24" s="35">
        <f>'[3]Meuan+Tan.19'!I116</f>
        <v>7664000</v>
      </c>
      <c r="N24" s="36">
        <f>'[3]Meuan+Tan.19'!D209</f>
        <v>39</v>
      </c>
      <c r="O24" s="36">
        <f>'[3]Meuan+Tan.19'!E209</f>
        <v>3</v>
      </c>
      <c r="P24" s="36">
        <f>'[3]Meuan+Tan.19'!F209</f>
        <v>0</v>
      </c>
      <c r="Q24" s="36">
        <f>'[3]Meuan+Tan.19'!G209</f>
        <v>36</v>
      </c>
      <c r="R24" s="35">
        <f>'[3]Meuan+Tan.19'!I209</f>
        <v>1630000</v>
      </c>
      <c r="S24" s="36">
        <f t="shared" si="1"/>
        <v>902.90000000000009</v>
      </c>
      <c r="T24" s="36">
        <f t="shared" si="0"/>
        <v>135</v>
      </c>
      <c r="U24" s="36">
        <f t="shared" si="0"/>
        <v>0</v>
      </c>
      <c r="V24" s="36">
        <f t="shared" si="0"/>
        <v>765.40000000000009</v>
      </c>
      <c r="W24" s="35">
        <f t="shared" si="0"/>
        <v>13176000</v>
      </c>
    </row>
    <row r="25" spans="1:23" s="29" customFormat="1">
      <c r="A25" s="26">
        <v>20</v>
      </c>
      <c r="B25" s="26" t="s">
        <v>46</v>
      </c>
      <c r="C25" s="26" t="s">
        <v>243</v>
      </c>
      <c r="D25" s="36">
        <f>'[3]Khamphaeng+Vilayphone.20'!D7</f>
        <v>403</v>
      </c>
      <c r="E25" s="36">
        <f>'[3]Khamphaeng+Vilayphone.20'!E7</f>
        <v>64</v>
      </c>
      <c r="F25" s="36">
        <f>'[3]Khamphaeng+Vilayphone.20'!F7</f>
        <v>0</v>
      </c>
      <c r="G25" s="36">
        <f>'[3]Khamphaeng+Vilayphone.20'!G7</f>
        <v>339</v>
      </c>
      <c r="H25" s="35">
        <f>'[3]Khamphaeng+Vilayphone.20'!I7</f>
        <v>4763000</v>
      </c>
      <c r="I25" s="36">
        <f>'[3]Khamphaeng+Vilayphone.20'!D85</f>
        <v>251</v>
      </c>
      <c r="J25" s="36">
        <f>'[3]Khamphaeng+Vilayphone.20'!E85</f>
        <v>27.5</v>
      </c>
      <c r="K25" s="36">
        <f>'[3]Khamphaeng+Vilayphone.20'!F85</f>
        <v>0</v>
      </c>
      <c r="L25" s="36">
        <f>'[3]Khamphaeng+Vilayphone.20'!G85</f>
        <v>223.5</v>
      </c>
      <c r="M25" s="35">
        <f>'[3]Khamphaeng+Vilayphone.20'!I85</f>
        <v>4752500</v>
      </c>
      <c r="N25" s="36">
        <f>'[3]Khamphaeng+Vilayphone.20'!D145</f>
        <v>91</v>
      </c>
      <c r="O25" s="36">
        <f>'[3]Khamphaeng+Vilayphone.20'!E145</f>
        <v>11</v>
      </c>
      <c r="P25" s="36">
        <f>'[3]Khamphaeng+Vilayphone.20'!F145</f>
        <v>0</v>
      </c>
      <c r="Q25" s="36">
        <f>'[3]Khamphaeng+Vilayphone.20'!G145</f>
        <v>80</v>
      </c>
      <c r="R25" s="35">
        <f>'[3]Khamphaeng+Vilayphone.20'!I145</f>
        <v>2300000</v>
      </c>
      <c r="S25" s="36">
        <f t="shared" si="1"/>
        <v>745</v>
      </c>
      <c r="T25" s="36">
        <f t="shared" si="0"/>
        <v>102.5</v>
      </c>
      <c r="U25" s="36">
        <f t="shared" si="0"/>
        <v>0</v>
      </c>
      <c r="V25" s="36">
        <f t="shared" si="0"/>
        <v>642.5</v>
      </c>
      <c r="W25" s="35">
        <f t="shared" si="0"/>
        <v>11815500</v>
      </c>
    </row>
    <row r="26" spans="1:23" s="29" customFormat="1">
      <c r="A26" s="26">
        <v>21</v>
      </c>
      <c r="B26" s="26" t="s">
        <v>81</v>
      </c>
      <c r="C26" s="26" t="s">
        <v>244</v>
      </c>
      <c r="D26" s="36">
        <f>'[3]Than+In.21'!D7</f>
        <v>191</v>
      </c>
      <c r="E26" s="36">
        <f>'[3]Than+In.21'!E7</f>
        <v>20.5</v>
      </c>
      <c r="F26" s="36">
        <f>'[3]Than+In.21'!F7</f>
        <v>0</v>
      </c>
      <c r="G26" s="36">
        <f>'[3]Than+In.21'!G7</f>
        <v>170.5</v>
      </c>
      <c r="H26" s="35">
        <f>'[3]Than+In.21'!I7</f>
        <v>3695000</v>
      </c>
      <c r="I26" s="36">
        <f>'[3]Than+In.21'!D51</f>
        <v>0</v>
      </c>
      <c r="J26" s="36">
        <f>'[3]Than+In.21'!E51</f>
        <v>0</v>
      </c>
      <c r="K26" s="36">
        <f>'[3]Than+In.21'!F51</f>
        <v>0</v>
      </c>
      <c r="L26" s="36">
        <f>'[3]Than+In.21'!G51</f>
        <v>0</v>
      </c>
      <c r="M26" s="35">
        <f>'[3]Than+In.21'!I51</f>
        <v>0</v>
      </c>
      <c r="N26" s="36">
        <f>'[3]Than+In.21'!D54</f>
        <v>0</v>
      </c>
      <c r="O26" s="36">
        <f>'[3]Than+In.21'!E54</f>
        <v>0</v>
      </c>
      <c r="P26" s="36">
        <f>'[3]Than+In.21'!F54</f>
        <v>0</v>
      </c>
      <c r="Q26" s="36">
        <f>'[3]Than+In.21'!G54</f>
        <v>0</v>
      </c>
      <c r="R26" s="35">
        <f>'[3]Than+In.21'!I54</f>
        <v>0</v>
      </c>
      <c r="S26" s="36">
        <f t="shared" si="1"/>
        <v>191</v>
      </c>
      <c r="T26" s="36">
        <f t="shared" si="0"/>
        <v>20.5</v>
      </c>
      <c r="U26" s="36">
        <f t="shared" si="0"/>
        <v>0</v>
      </c>
      <c r="V26" s="36">
        <f t="shared" si="0"/>
        <v>170.5</v>
      </c>
      <c r="W26" s="35">
        <f t="shared" si="0"/>
        <v>3695000</v>
      </c>
    </row>
    <row r="27" spans="1:23" s="29" customFormat="1">
      <c r="A27" s="26">
        <v>22</v>
      </c>
      <c r="B27" s="26" t="s">
        <v>245</v>
      </c>
      <c r="C27" s="26" t="s">
        <v>246</v>
      </c>
      <c r="D27" s="36">
        <f>'[3]Dun+Chansamay.22'!D7</f>
        <v>397.5</v>
      </c>
      <c r="E27" s="36">
        <f>'[3]Dun+Chansamay.22'!E7</f>
        <v>62.5</v>
      </c>
      <c r="F27" s="36">
        <f>'[3]Dun+Chansamay.22'!F7</f>
        <v>0</v>
      </c>
      <c r="G27" s="36">
        <f>'[3]Dun+Chansamay.22'!G7</f>
        <v>335</v>
      </c>
      <c r="H27" s="26">
        <f>'[3]Dun+Chansamay.22'!I7</f>
        <v>4437000</v>
      </c>
      <c r="I27" s="36">
        <f>'[3]Dun+Chansamay.22'!D90</f>
        <v>504.5</v>
      </c>
      <c r="J27" s="36">
        <f>'[3]Dun+Chansamay.22'!E90</f>
        <v>73</v>
      </c>
      <c r="K27" s="36">
        <f>'[3]Dun+Chansamay.22'!F90</f>
        <v>0</v>
      </c>
      <c r="L27" s="36">
        <f>'[3]Dun+Chansamay.22'!G90</f>
        <v>431.5</v>
      </c>
      <c r="M27" s="26">
        <f>'[3]Dun+Chansamay.22'!I90</f>
        <v>6199500</v>
      </c>
      <c r="N27" s="36">
        <f>'[3]Dun+Chansamay.22'!D174</f>
        <v>0</v>
      </c>
      <c r="O27" s="36">
        <f>'[3]Dun+Chansamay.22'!E174</f>
        <v>0</v>
      </c>
      <c r="P27" s="36">
        <f>'[3]Dun+Chansamay.22'!F174</f>
        <v>0</v>
      </c>
      <c r="Q27" s="36">
        <f>'[3]Dun+Chansamay.22'!G174</f>
        <v>0</v>
      </c>
      <c r="R27" s="35">
        <f>'[3]Dun+Chansamay.22'!I174</f>
        <v>0</v>
      </c>
      <c r="S27" s="36">
        <f t="shared" si="1"/>
        <v>902</v>
      </c>
      <c r="T27" s="36">
        <f t="shared" si="0"/>
        <v>135.5</v>
      </c>
      <c r="U27" s="36">
        <f t="shared" si="0"/>
        <v>0</v>
      </c>
      <c r="V27" s="36">
        <f t="shared" si="0"/>
        <v>766.5</v>
      </c>
      <c r="W27" s="35">
        <f t="shared" si="0"/>
        <v>10636500</v>
      </c>
    </row>
    <row r="28" spans="1:23" s="29" customFormat="1">
      <c r="A28" s="26">
        <v>23</v>
      </c>
      <c r="B28" s="26" t="s">
        <v>247</v>
      </c>
      <c r="C28" s="26" t="s">
        <v>78</v>
      </c>
      <c r="D28" s="36">
        <f>'[3]Thom+Keth.23'!D7</f>
        <v>91</v>
      </c>
      <c r="E28" s="36">
        <f>'[3]Thom+Keth.23'!E7</f>
        <v>6</v>
      </c>
      <c r="F28" s="36">
        <f>'[3]Thom+Keth.23'!F7</f>
        <v>0</v>
      </c>
      <c r="G28" s="36">
        <f>'[3]Thom+Keth.23'!G7</f>
        <v>85</v>
      </c>
      <c r="H28" s="35">
        <f>'[3]Thom+Keth.23'!I7</f>
        <v>993000</v>
      </c>
      <c r="I28" s="36">
        <f>'[3]Thom+Keth.23'!D37</f>
        <v>0</v>
      </c>
      <c r="J28" s="36">
        <f>'[3]Thom+Keth.23'!E37</f>
        <v>0</v>
      </c>
      <c r="K28" s="36">
        <f>'[3]Thom+Keth.23'!F37</f>
        <v>0</v>
      </c>
      <c r="L28" s="36">
        <f>'[3]Thom+Keth.23'!G37</f>
        <v>0</v>
      </c>
      <c r="M28" s="35">
        <f>'[3]Thom+Keth.23'!I37</f>
        <v>0</v>
      </c>
      <c r="N28" s="35">
        <f>'[3]Thom+Keth.23'!D40</f>
        <v>0</v>
      </c>
      <c r="O28" s="26">
        <f>'[3]Thom+Keth.23'!E40</f>
        <v>0</v>
      </c>
      <c r="P28" s="26">
        <f>'[3]Thom+Keth.23'!F40</f>
        <v>0</v>
      </c>
      <c r="Q28" s="35">
        <f>'[3]Thom+Keth.23'!G40</f>
        <v>0</v>
      </c>
      <c r="R28" s="35">
        <f>'[3]Thom+Keth.23'!I40</f>
        <v>0</v>
      </c>
      <c r="S28" s="36">
        <f t="shared" si="1"/>
        <v>91</v>
      </c>
      <c r="T28" s="36">
        <f t="shared" si="0"/>
        <v>6</v>
      </c>
      <c r="U28" s="36">
        <f t="shared" si="0"/>
        <v>0</v>
      </c>
      <c r="V28" s="36">
        <f t="shared" si="0"/>
        <v>85</v>
      </c>
      <c r="W28" s="35">
        <f t="shared" si="0"/>
        <v>993000</v>
      </c>
    </row>
    <row r="29" spans="1:23" s="29" customFormat="1">
      <c r="A29" s="26">
        <v>24</v>
      </c>
      <c r="B29" s="26" t="s">
        <v>248</v>
      </c>
      <c r="C29" s="26" t="s">
        <v>131</v>
      </c>
      <c r="D29" s="36">
        <f>'[3]Thon+Phaeng.24'!D7</f>
        <v>82</v>
      </c>
      <c r="E29" s="36">
        <f>'[3]Thon+Phaeng.24'!E7</f>
        <v>6</v>
      </c>
      <c r="F29" s="36">
        <f>'[3]Thon+Phaeng.24'!F7</f>
        <v>0</v>
      </c>
      <c r="G29" s="36">
        <f>'[3]Thon+Phaeng.24'!G7</f>
        <v>76</v>
      </c>
      <c r="H29" s="35">
        <f>'[3]Thon+Phaeng.24'!I7</f>
        <v>887000</v>
      </c>
      <c r="I29" s="35">
        <f>'[3]Thon+Phaeng.24'!D38</f>
        <v>0</v>
      </c>
      <c r="J29" s="26">
        <f>'[3]Thon+Phaeng.24'!E38</f>
        <v>0</v>
      </c>
      <c r="K29" s="26">
        <f>'[3]Thon+Phaeng.24'!F38</f>
        <v>0</v>
      </c>
      <c r="L29" s="35">
        <f>'[3]Thon+Phaeng.24'!G38</f>
        <v>0</v>
      </c>
      <c r="M29" s="26">
        <f>'[3]Thon+Phaeng.24'!I38</f>
        <v>0</v>
      </c>
      <c r="N29" s="35">
        <f>'[3]Thon+Phaeng.24'!D41</f>
        <v>0</v>
      </c>
      <c r="O29" s="26">
        <f>'[3]Thon+Phaeng.24'!E41</f>
        <v>0</v>
      </c>
      <c r="P29" s="26">
        <f>'[3]Thon+Phaeng.24'!F41</f>
        <v>0</v>
      </c>
      <c r="Q29" s="35">
        <f>'[3]Thon+Phaeng.24'!G41</f>
        <v>0</v>
      </c>
      <c r="R29" s="35">
        <f>'[3]Thon+Phaeng.24'!I41</f>
        <v>0</v>
      </c>
      <c r="S29" s="36">
        <f t="shared" si="1"/>
        <v>82</v>
      </c>
      <c r="T29" s="36">
        <f t="shared" si="0"/>
        <v>6</v>
      </c>
      <c r="U29" s="36">
        <f t="shared" si="0"/>
        <v>0</v>
      </c>
      <c r="V29" s="36">
        <f t="shared" si="0"/>
        <v>76</v>
      </c>
      <c r="W29" s="35">
        <f t="shared" si="0"/>
        <v>887000</v>
      </c>
    </row>
    <row r="30" spans="1:23" s="29" customFormat="1">
      <c r="A30" s="26">
        <v>25</v>
      </c>
      <c r="B30" s="26" t="s">
        <v>249</v>
      </c>
      <c r="C30" s="26" t="s">
        <v>188</v>
      </c>
      <c r="D30" s="36">
        <f>'[3]Thongsamay+Kham.25'!D7</f>
        <v>122</v>
      </c>
      <c r="E30" s="36">
        <f>'[3]Thongsamay+Kham.25'!E7</f>
        <v>8</v>
      </c>
      <c r="F30" s="36">
        <f>'[3]Thongsamay+Kham.25'!F7</f>
        <v>0</v>
      </c>
      <c r="G30" s="36">
        <f>'[3]Thongsamay+Kham.25'!G7</f>
        <v>114</v>
      </c>
      <c r="H30" s="35">
        <f>'[3]Thongsamay+Kham.25'!I7</f>
        <v>1562000</v>
      </c>
      <c r="I30" s="36">
        <f>'[3]Thongsamay+Kham.25'!D38</f>
        <v>0</v>
      </c>
      <c r="J30" s="36">
        <f>'[3]Thongsamay+Kham.25'!E38</f>
        <v>0</v>
      </c>
      <c r="K30" s="36">
        <f>'[3]Thongsamay+Kham.25'!F38</f>
        <v>0</v>
      </c>
      <c r="L30" s="36">
        <f>'[3]Thongsamay+Kham.25'!G38</f>
        <v>0</v>
      </c>
      <c r="M30" s="35">
        <f>'[3]Thongsamay+Kham.25'!I38</f>
        <v>0</v>
      </c>
      <c r="N30" s="36">
        <f>'[3]Thongsamay+Kham.25'!D41</f>
        <v>0</v>
      </c>
      <c r="O30" s="36">
        <f>'[3]Thongsamay+Kham.25'!E41</f>
        <v>0</v>
      </c>
      <c r="P30" s="36">
        <f>'[3]Thongsamay+Kham.25'!F41</f>
        <v>0</v>
      </c>
      <c r="Q30" s="36">
        <f>'[3]Thongsamay+Kham.25'!G41</f>
        <v>0</v>
      </c>
      <c r="R30" s="35">
        <f>'[3]Thongsamay+Kham.25'!I41</f>
        <v>0</v>
      </c>
      <c r="S30" s="36">
        <f t="shared" si="1"/>
        <v>122</v>
      </c>
      <c r="T30" s="36">
        <f t="shared" si="0"/>
        <v>8</v>
      </c>
      <c r="U30" s="36">
        <f t="shared" si="0"/>
        <v>0</v>
      </c>
      <c r="V30" s="36">
        <f t="shared" si="0"/>
        <v>114</v>
      </c>
      <c r="W30" s="35">
        <f t="shared" si="0"/>
        <v>1562000</v>
      </c>
    </row>
    <row r="31" spans="1:23" s="29" customFormat="1">
      <c r="A31" s="26">
        <v>26</v>
      </c>
      <c r="B31" s="26" t="s">
        <v>250</v>
      </c>
      <c r="C31" s="26" t="s">
        <v>43</v>
      </c>
      <c r="D31" s="36">
        <f>'[3]Thongdy+Van.26'!D7</f>
        <v>130.5</v>
      </c>
      <c r="E31" s="36">
        <f>'[3]Thongdy+Van.26'!E7</f>
        <v>22</v>
      </c>
      <c r="F31" s="36">
        <f>'[3]Thongdy+Van.26'!F7</f>
        <v>0</v>
      </c>
      <c r="G31" s="36">
        <f>'[3]Thongdy+Van.26'!G7</f>
        <v>108.5</v>
      </c>
      <c r="H31" s="35">
        <f>'[3]Thongdy+Van.26'!I7</f>
        <v>1966500</v>
      </c>
      <c r="I31" s="36">
        <f>'[3]Thongdy+Van.26'!D67</f>
        <v>276.5</v>
      </c>
      <c r="J31" s="36">
        <f>'[3]Thongdy+Van.26'!E67</f>
        <v>49.5</v>
      </c>
      <c r="K31" s="36">
        <f>'[3]Thongdy+Van.26'!F67</f>
        <v>0</v>
      </c>
      <c r="L31" s="36">
        <f>'[3]Thongdy+Van.26'!G67</f>
        <v>227</v>
      </c>
      <c r="M31" s="35">
        <f>'[3]Thongdy+Van.26'!I67</f>
        <v>4429000</v>
      </c>
      <c r="N31" s="35">
        <f>'[3]Thongdy+Van.26'!D128</f>
        <v>37</v>
      </c>
      <c r="O31" s="26">
        <f>'[3]Thongdy+Van.26'!E128</f>
        <v>1</v>
      </c>
      <c r="P31" s="26">
        <f>'[3]Thongdy+Van.26'!F128</f>
        <v>0</v>
      </c>
      <c r="Q31" s="35">
        <f>'[3]Thongdy+Van.26'!G128</f>
        <v>36</v>
      </c>
      <c r="R31" s="35">
        <f>'[3]Thongdy+Van.26'!I128</f>
        <v>1545000</v>
      </c>
      <c r="S31" s="36">
        <f t="shared" si="1"/>
        <v>444</v>
      </c>
      <c r="T31" s="36">
        <f t="shared" si="0"/>
        <v>72.5</v>
      </c>
      <c r="U31" s="36">
        <f t="shared" si="0"/>
        <v>0</v>
      </c>
      <c r="V31" s="36">
        <f t="shared" si="0"/>
        <v>371.5</v>
      </c>
      <c r="W31" s="35">
        <f t="shared" si="0"/>
        <v>7940500</v>
      </c>
    </row>
    <row r="32" spans="1:23" s="29" customFormat="1">
      <c r="A32" s="26">
        <v>27</v>
      </c>
      <c r="B32" s="26" t="s">
        <v>251</v>
      </c>
      <c r="C32" s="26" t="s">
        <v>57</v>
      </c>
      <c r="D32" s="36">
        <f>'[3]Thone+Mone.27'!D7</f>
        <v>188.5</v>
      </c>
      <c r="E32" s="36">
        <f>'[3]Thone+Mone.27'!E7</f>
        <v>27.5</v>
      </c>
      <c r="F32" s="36">
        <f>'[3]Thone+Mone.27'!F7</f>
        <v>0</v>
      </c>
      <c r="G32" s="36">
        <f>'[3]Thone+Mone.27'!G7</f>
        <v>161</v>
      </c>
      <c r="H32" s="35">
        <f>'[3]Thone+Mone.27'!I7</f>
        <v>2004500</v>
      </c>
      <c r="I32" s="36">
        <f>'[3]Thone+Mone.27'!D51</f>
        <v>124</v>
      </c>
      <c r="J32" s="36">
        <f>'[3]Thone+Mone.27'!E51</f>
        <v>24</v>
      </c>
      <c r="K32" s="36">
        <f>'[3]Thone+Mone.27'!F51</f>
        <v>0</v>
      </c>
      <c r="L32" s="36">
        <f>'[3]Thone+Mone.27'!G51</f>
        <v>100</v>
      </c>
      <c r="M32" s="35">
        <f>'[3]Thone+Mone.27'!I51</f>
        <v>1788000</v>
      </c>
      <c r="N32" s="36">
        <f>'[3]Thone+Mone.27'!D81</f>
        <v>18</v>
      </c>
      <c r="O32" s="36">
        <f>'[3]Thone+Mone.27'!E81</f>
        <v>3</v>
      </c>
      <c r="P32" s="36">
        <f>'[3]Thone+Mone.27'!F81</f>
        <v>0</v>
      </c>
      <c r="Q32" s="36">
        <f>'[3]Thone+Mone.27'!G81</f>
        <v>15</v>
      </c>
      <c r="R32" s="35">
        <f>'[3]Thone+Mone.27'!I81</f>
        <v>405000</v>
      </c>
      <c r="S32" s="36">
        <f t="shared" si="1"/>
        <v>330.5</v>
      </c>
      <c r="T32" s="36">
        <f t="shared" si="0"/>
        <v>54.5</v>
      </c>
      <c r="U32" s="36">
        <f t="shared" si="0"/>
        <v>0</v>
      </c>
      <c r="V32" s="36">
        <f t="shared" si="0"/>
        <v>276</v>
      </c>
      <c r="W32" s="35">
        <f t="shared" si="0"/>
        <v>4197500</v>
      </c>
    </row>
    <row r="33" spans="1:23" s="29" customFormat="1">
      <c r="A33" s="26">
        <v>28</v>
      </c>
      <c r="B33" s="26" t="s">
        <v>252</v>
      </c>
      <c r="C33" s="26" t="s">
        <v>253</v>
      </c>
      <c r="D33" s="36">
        <f>'[3]Thy+Phith.28'!D7</f>
        <v>76</v>
      </c>
      <c r="E33" s="36">
        <f>'[3]Thy+Phith.28'!E7</f>
        <v>9</v>
      </c>
      <c r="F33" s="36">
        <f>'[3]Thy+Phith.28'!F7</f>
        <v>0</v>
      </c>
      <c r="G33" s="36">
        <f>'[3]Thy+Phith.28'!G7</f>
        <v>67</v>
      </c>
      <c r="H33" s="35">
        <f>'[3]Thy+Phith.28'!I7</f>
        <v>710000</v>
      </c>
      <c r="I33" s="36">
        <f>'[3]Thy+Phith.28'!D36</f>
        <v>124</v>
      </c>
      <c r="J33" s="36">
        <f>'[3]Thy+Phith.28'!E36</f>
        <v>24</v>
      </c>
      <c r="K33" s="36">
        <f>'[3]Thy+Phith.28'!F36</f>
        <v>0</v>
      </c>
      <c r="L33" s="36">
        <f>'[3]Thy+Phith.28'!G36</f>
        <v>100</v>
      </c>
      <c r="M33" s="35">
        <f>'[3]Thy+Phith.28'!I36</f>
        <v>1788000</v>
      </c>
      <c r="N33" s="36">
        <f>'[3]Thy+Phith.28'!D66</f>
        <v>18</v>
      </c>
      <c r="O33" s="36">
        <f>'[3]Thy+Phith.28'!E66</f>
        <v>3</v>
      </c>
      <c r="P33" s="36">
        <f>'[3]Thy+Phith.28'!F66</f>
        <v>0</v>
      </c>
      <c r="Q33" s="36">
        <f>'[3]Thy+Phith.28'!G66</f>
        <v>15</v>
      </c>
      <c r="R33" s="35">
        <f>'[3]Thy+Phith.28'!I66</f>
        <v>405000</v>
      </c>
      <c r="S33" s="36">
        <f t="shared" si="1"/>
        <v>218</v>
      </c>
      <c r="T33" s="36">
        <f t="shared" si="0"/>
        <v>36</v>
      </c>
      <c r="U33" s="36">
        <f t="shared" si="0"/>
        <v>0</v>
      </c>
      <c r="V33" s="36">
        <f t="shared" si="0"/>
        <v>182</v>
      </c>
      <c r="W33" s="35">
        <f t="shared" si="0"/>
        <v>2903000</v>
      </c>
    </row>
    <row r="34" spans="1:23" s="29" customFormat="1">
      <c r="A34" s="26">
        <v>29</v>
      </c>
      <c r="B34" s="26" t="s">
        <v>254</v>
      </c>
      <c r="C34" s="26" t="s">
        <v>188</v>
      </c>
      <c r="D34" s="36">
        <f>'[3]Thon+Kham.29'!D7</f>
        <v>99</v>
      </c>
      <c r="E34" s="36">
        <f>'[3]Thon+Kham.29'!E7</f>
        <v>5</v>
      </c>
      <c r="F34" s="36">
        <f>'[3]Thon+Kham.29'!F7</f>
        <v>0</v>
      </c>
      <c r="G34" s="36">
        <f>'[3]Thon+Kham.29'!G7</f>
        <v>94</v>
      </c>
      <c r="H34" s="37">
        <f>'[3]Thon+Kham.29'!I7</f>
        <v>1519000</v>
      </c>
      <c r="I34" s="36">
        <f>'[3]Thon+Kham.29'!D36</f>
        <v>0</v>
      </c>
      <c r="J34" s="36">
        <f>'[3]Thon+Kham.29'!E36</f>
        <v>0</v>
      </c>
      <c r="K34" s="36">
        <f>'[3]Thon+Kham.29'!F36</f>
        <v>0</v>
      </c>
      <c r="L34" s="36">
        <f>'[3]Thon+Kham.29'!G36</f>
        <v>0</v>
      </c>
      <c r="M34" s="35">
        <f>'[3]Thon+Kham.29'!I36</f>
        <v>0</v>
      </c>
      <c r="N34" s="36">
        <f>'[3]Thon+Kham.29'!D39</f>
        <v>0</v>
      </c>
      <c r="O34" s="36">
        <f>'[3]Thon+Kham.29'!E39</f>
        <v>0</v>
      </c>
      <c r="P34" s="36">
        <f>'[3]Thon+Kham.29'!F39</f>
        <v>0</v>
      </c>
      <c r="Q34" s="36">
        <f>'[3]Thon+Kham.29'!G39</f>
        <v>0</v>
      </c>
      <c r="R34" s="35">
        <f>'[3]Thon+Kham.29'!I39</f>
        <v>0</v>
      </c>
      <c r="S34" s="36">
        <f t="shared" si="1"/>
        <v>99</v>
      </c>
      <c r="T34" s="36">
        <f t="shared" si="0"/>
        <v>5</v>
      </c>
      <c r="U34" s="36">
        <f t="shared" si="0"/>
        <v>0</v>
      </c>
      <c r="V34" s="36">
        <f t="shared" si="0"/>
        <v>94</v>
      </c>
      <c r="W34" s="35">
        <f t="shared" si="0"/>
        <v>1519000</v>
      </c>
    </row>
    <row r="35" spans="1:23" s="29" customFormat="1">
      <c r="A35" s="26">
        <v>30</v>
      </c>
      <c r="B35" s="26" t="s">
        <v>81</v>
      </c>
      <c r="C35" s="26" t="s">
        <v>145</v>
      </c>
      <c r="D35" s="36">
        <f>'[3]Than+May.30'!D7</f>
        <v>85</v>
      </c>
      <c r="E35" s="36">
        <f>'[3]Than+May.30'!E7</f>
        <v>3</v>
      </c>
      <c r="F35" s="36">
        <f>'[3]Than+May.30'!F7</f>
        <v>0</v>
      </c>
      <c r="G35" s="36">
        <f>'[3]Than+May.30'!G7</f>
        <v>82</v>
      </c>
      <c r="H35" s="36">
        <f>'[3]Than+May.30'!I7</f>
        <v>1116000</v>
      </c>
      <c r="I35" s="36">
        <f>'[3]Than+May.30'!D37</f>
        <v>0</v>
      </c>
      <c r="J35" s="36">
        <f>'[3]Than+May.30'!E37</f>
        <v>0</v>
      </c>
      <c r="K35" s="36">
        <f>'[3]Than+May.30'!F37</f>
        <v>0</v>
      </c>
      <c r="L35" s="36">
        <f>'[3]Than+May.30'!G37</f>
        <v>0</v>
      </c>
      <c r="M35" s="35">
        <f>'[3]Than+May.30'!I37</f>
        <v>0</v>
      </c>
      <c r="N35" s="36">
        <f>'[3]Than+May.30'!D40</f>
        <v>0</v>
      </c>
      <c r="O35" s="36">
        <f>'[3]Than+May.30'!E40</f>
        <v>0</v>
      </c>
      <c r="P35" s="36">
        <f>'[3]Than+May.30'!F40</f>
        <v>0</v>
      </c>
      <c r="Q35" s="36">
        <f>'[3]Than+May.30'!G40</f>
        <v>0</v>
      </c>
      <c r="R35" s="35">
        <f>'[3]Than+May.30'!I40</f>
        <v>0</v>
      </c>
      <c r="S35" s="36">
        <f t="shared" si="1"/>
        <v>85</v>
      </c>
      <c r="T35" s="36">
        <f t="shared" si="0"/>
        <v>3</v>
      </c>
      <c r="U35" s="36">
        <f t="shared" si="0"/>
        <v>0</v>
      </c>
      <c r="V35" s="36">
        <f t="shared" si="0"/>
        <v>82</v>
      </c>
      <c r="W35" s="35">
        <f t="shared" si="0"/>
        <v>1116000</v>
      </c>
    </row>
    <row r="36" spans="1:23" s="29" customFormat="1">
      <c r="A36" s="26">
        <v>31</v>
      </c>
      <c r="B36" s="26" t="s">
        <v>255</v>
      </c>
      <c r="C36" s="26" t="s">
        <v>256</v>
      </c>
      <c r="D36" s="36">
        <f>'[3]Bounsong+Chuan.31'!D7</f>
        <v>76</v>
      </c>
      <c r="E36" s="36">
        <f>'[3]Bounsong+Chuan.31'!E7</f>
        <v>8</v>
      </c>
      <c r="F36" s="36">
        <f>'[3]Bounsong+Chuan.31'!F7</f>
        <v>0</v>
      </c>
      <c r="G36" s="36">
        <f>'[3]Bounsong+Chuan.31'!G7</f>
        <v>68</v>
      </c>
      <c r="H36" s="35">
        <f>'[3]Bounsong+Chuan.31'!I7</f>
        <v>1083000</v>
      </c>
      <c r="I36" s="36">
        <f>'[3]Bounsong+Chuan.31'!D36</f>
        <v>0</v>
      </c>
      <c r="J36" s="36">
        <f>'[3]Bounsong+Chuan.31'!E36</f>
        <v>0</v>
      </c>
      <c r="K36" s="36">
        <f>'[3]Bounsong+Chuan.31'!F36</f>
        <v>0</v>
      </c>
      <c r="L36" s="36">
        <f>'[3]Bounsong+Chuan.31'!G36</f>
        <v>0</v>
      </c>
      <c r="M36" s="35">
        <f>'[3]Bounsong+Chuan.31'!I36</f>
        <v>0</v>
      </c>
      <c r="N36" s="36">
        <f>'[3]Bounsong+Chuan.31'!D39</f>
        <v>0</v>
      </c>
      <c r="O36" s="36">
        <f>'[3]Bounsong+Chuan.31'!E39</f>
        <v>0</v>
      </c>
      <c r="P36" s="36">
        <f>'[3]Bounsong+Chuan.31'!F39</f>
        <v>0</v>
      </c>
      <c r="Q36" s="36">
        <f>'[3]Bounsong+Chuan.31'!G39</f>
        <v>0</v>
      </c>
      <c r="R36" s="35">
        <f>'[3]Bounsong+Chuan.31'!I39</f>
        <v>0</v>
      </c>
      <c r="S36" s="36">
        <f t="shared" si="1"/>
        <v>76</v>
      </c>
      <c r="T36" s="36">
        <f t="shared" si="0"/>
        <v>8</v>
      </c>
      <c r="U36" s="36">
        <f t="shared" si="0"/>
        <v>0</v>
      </c>
      <c r="V36" s="36">
        <f t="shared" si="0"/>
        <v>68</v>
      </c>
      <c r="W36" s="35">
        <f t="shared" si="0"/>
        <v>1083000</v>
      </c>
    </row>
    <row r="37" spans="1:23" s="29" customFormat="1">
      <c r="A37" s="26">
        <v>32</v>
      </c>
      <c r="B37" s="26" t="s">
        <v>255</v>
      </c>
      <c r="C37" s="26" t="s">
        <v>257</v>
      </c>
      <c r="D37" s="38">
        <f>'[3]Bounsong+Phiu.32'!D7</f>
        <v>49</v>
      </c>
      <c r="E37" s="39">
        <f>'[3]Bounsong+Phiu.32'!E7</f>
        <v>10</v>
      </c>
      <c r="F37" s="39">
        <f>'[3]Bounsong+Phiu.32'!F7</f>
        <v>0</v>
      </c>
      <c r="G37" s="39">
        <f>'[3]Bounsong+Phiu.32'!G7</f>
        <v>39</v>
      </c>
      <c r="H37" s="37">
        <f>'[3]Bounsong+Phiu.32'!I7</f>
        <v>632000</v>
      </c>
      <c r="I37" s="36">
        <f>'[3]Bounsong+Phiu.32'!D30</f>
        <v>0</v>
      </c>
      <c r="J37" s="36">
        <f>'[3]Bounsong+Phiu.32'!E30</f>
        <v>0</v>
      </c>
      <c r="K37" s="36">
        <f>'[3]Bounsong+Phiu.32'!F30</f>
        <v>0</v>
      </c>
      <c r="L37" s="36">
        <f>'[3]Bounsong+Phiu.32'!G30</f>
        <v>0</v>
      </c>
      <c r="M37" s="35">
        <f>'[3]Bounsong+Phiu.32'!I30</f>
        <v>0</v>
      </c>
      <c r="N37" s="36">
        <f>'[3]Bounsong+Phiu.32'!D33</f>
        <v>0</v>
      </c>
      <c r="O37" s="36">
        <f>'[3]Bounsong+Phiu.32'!E33</f>
        <v>0</v>
      </c>
      <c r="P37" s="36">
        <f>'[3]Bounsong+Phiu.32'!F33</f>
        <v>0</v>
      </c>
      <c r="Q37" s="36">
        <f>'[3]Bounsong+Phiu.32'!G33</f>
        <v>0</v>
      </c>
      <c r="R37" s="35">
        <f>'[3]Bounsong+Phiu.32'!I33</f>
        <v>0</v>
      </c>
      <c r="S37" s="36">
        <f t="shared" si="1"/>
        <v>49</v>
      </c>
      <c r="T37" s="36">
        <f t="shared" si="0"/>
        <v>10</v>
      </c>
      <c r="U37" s="36">
        <f t="shared" si="0"/>
        <v>0</v>
      </c>
      <c r="V37" s="36">
        <f t="shared" si="0"/>
        <v>39</v>
      </c>
      <c r="W37" s="35">
        <f t="shared" si="0"/>
        <v>632000</v>
      </c>
    </row>
    <row r="38" spans="1:23" s="29" customFormat="1">
      <c r="A38" s="26">
        <v>33</v>
      </c>
      <c r="B38" s="26" t="s">
        <v>258</v>
      </c>
      <c r="C38" s="26" t="s">
        <v>253</v>
      </c>
      <c r="D38" s="36">
        <f>'[3]Bounthom+Phit.33'!D7</f>
        <v>340.1</v>
      </c>
      <c r="E38" s="36">
        <f>'[3]Bounthom+Phit.33'!E7</f>
        <v>53.5</v>
      </c>
      <c r="F38" s="36">
        <f>'[3]Bounthom+Phit.33'!F7</f>
        <v>0</v>
      </c>
      <c r="G38" s="36">
        <f>'[3]Bounthom+Phit.33'!G7</f>
        <v>286.60000000000002</v>
      </c>
      <c r="H38" s="35">
        <f>'[3]Bounthom+Phit.33'!I7</f>
        <v>3815000</v>
      </c>
      <c r="I38" s="36">
        <f>'[3]Bounthom+Phit.33'!D86</f>
        <v>0</v>
      </c>
      <c r="J38" s="36">
        <f>'[3]Bounthom+Phit.33'!E86</f>
        <v>0</v>
      </c>
      <c r="K38" s="36">
        <f>'[3]Bounthom+Phit.33'!F86</f>
        <v>0</v>
      </c>
      <c r="L38" s="36">
        <f>'[3]Bounthom+Phit.33'!G86</f>
        <v>0</v>
      </c>
      <c r="M38" s="35">
        <f>'[3]Bounthom+Phit.33'!I86</f>
        <v>0</v>
      </c>
      <c r="N38" s="35">
        <f>'[3]Bounthom+Phit.33'!D89</f>
        <v>0</v>
      </c>
      <c r="O38" s="26">
        <f>'[3]Bounthom+Phit.33'!E89</f>
        <v>0</v>
      </c>
      <c r="P38" s="26">
        <f>'[3]Bounthom+Phit.33'!F89</f>
        <v>0</v>
      </c>
      <c r="Q38" s="35">
        <f>'[3]Bounthom+Phit.33'!G89</f>
        <v>0</v>
      </c>
      <c r="R38" s="35">
        <f>'[3]Bounthom+Phit.33'!I89</f>
        <v>0</v>
      </c>
      <c r="S38" s="36">
        <f t="shared" si="1"/>
        <v>340.1</v>
      </c>
      <c r="T38" s="36">
        <f t="shared" si="0"/>
        <v>53.5</v>
      </c>
      <c r="U38" s="36">
        <f t="shared" si="0"/>
        <v>0</v>
      </c>
      <c r="V38" s="36">
        <f t="shared" si="0"/>
        <v>286.60000000000002</v>
      </c>
      <c r="W38" s="35">
        <f t="shared" si="0"/>
        <v>3815000</v>
      </c>
    </row>
    <row r="39" spans="1:23" s="29" customFormat="1">
      <c r="A39" s="26">
        <v>34</v>
      </c>
      <c r="B39" s="26" t="s">
        <v>259</v>
      </c>
      <c r="C39" s="26" t="s">
        <v>260</v>
      </c>
      <c r="D39" s="36">
        <f>'[3]Bontham+Somchan.34'!D7</f>
        <v>76</v>
      </c>
      <c r="E39" s="36">
        <f>'[3]Bontham+Somchan.34'!E7</f>
        <v>4</v>
      </c>
      <c r="F39" s="36">
        <f>'[3]Bontham+Somchan.34'!F7</f>
        <v>0</v>
      </c>
      <c r="G39" s="36">
        <f>'[3]Bontham+Somchan.34'!G7</f>
        <v>72</v>
      </c>
      <c r="H39" s="35">
        <f>'[3]Bontham+Somchan.34'!I7</f>
        <v>870000</v>
      </c>
      <c r="I39" s="36">
        <f>'[3]Bontham+Somchan.34'!D36</f>
        <v>0</v>
      </c>
      <c r="J39" s="36">
        <f>'[3]Bontham+Somchan.34'!E36</f>
        <v>0</v>
      </c>
      <c r="K39" s="36">
        <f>'[3]Bontham+Somchan.34'!F36</f>
        <v>0</v>
      </c>
      <c r="L39" s="36">
        <f>'[3]Bontham+Somchan.34'!G36</f>
        <v>0</v>
      </c>
      <c r="M39" s="35">
        <f>'[3]Bontham+Somchan.34'!I36</f>
        <v>0</v>
      </c>
      <c r="N39" s="36">
        <f>'[3]Bontham+Somchan.34'!D39</f>
        <v>0</v>
      </c>
      <c r="O39" s="36">
        <f>'[3]Bontham+Somchan.34'!E39</f>
        <v>0</v>
      </c>
      <c r="P39" s="36">
        <f>'[3]Bontham+Somchan.34'!F39</f>
        <v>0</v>
      </c>
      <c r="Q39" s="36">
        <f>'[3]Bontham+Somchan.34'!G39</f>
        <v>0</v>
      </c>
      <c r="R39" s="35">
        <f>'[3]Bontham+Somchan.34'!I39</f>
        <v>0</v>
      </c>
      <c r="S39" s="36">
        <f t="shared" si="1"/>
        <v>76</v>
      </c>
      <c r="T39" s="36">
        <f t="shared" si="0"/>
        <v>4</v>
      </c>
      <c r="U39" s="36">
        <f t="shared" si="0"/>
        <v>0</v>
      </c>
      <c r="V39" s="36">
        <f t="shared" si="0"/>
        <v>72</v>
      </c>
      <c r="W39" s="35">
        <f t="shared" si="0"/>
        <v>870000</v>
      </c>
    </row>
    <row r="40" spans="1:23" s="29" customFormat="1">
      <c r="A40" s="26">
        <v>35</v>
      </c>
      <c r="B40" s="26" t="s">
        <v>261</v>
      </c>
      <c r="C40" s="26" t="s">
        <v>124</v>
      </c>
      <c r="D40" s="36">
        <f>'[3]Bounthan thit anong+Chan.35'!D7</f>
        <v>0</v>
      </c>
      <c r="E40" s="36">
        <f>'[3]Bounthan thit anong+Chan.35'!E7</f>
        <v>0</v>
      </c>
      <c r="F40" s="36">
        <f>'[3]Bounthan thit anong+Chan.35'!F7</f>
        <v>0</v>
      </c>
      <c r="G40" s="36">
        <f>'[3]Bounthan thit anong+Chan.35'!G7</f>
        <v>0</v>
      </c>
      <c r="H40" s="35">
        <f>'[3]Bounthan thit anong+Chan.35'!I7</f>
        <v>0</v>
      </c>
      <c r="I40" s="35">
        <f>'[3]Bounthan thit anong+Chan.35'!D59</f>
        <v>0</v>
      </c>
      <c r="J40" s="26">
        <f>'[3]Bounthan thit anong+Chan.35'!E59</f>
        <v>0</v>
      </c>
      <c r="K40" s="26">
        <f>'[3]Bounthan thit anong+Chan.35'!F59</f>
        <v>0</v>
      </c>
      <c r="L40" s="35">
        <f>'[3]Bounthan thit anong+Chan.35'!G59</f>
        <v>0</v>
      </c>
      <c r="M40" s="26">
        <f>'[3]Bounthan thit anong+Chan.35'!I59</f>
        <v>0</v>
      </c>
      <c r="N40" s="36">
        <f>'[3]Bounthan thit anong+Chan.35'!D62</f>
        <v>0</v>
      </c>
      <c r="O40" s="36">
        <f>'[3]Bounthan thit anong+Chan.35'!E62</f>
        <v>0</v>
      </c>
      <c r="P40" s="36">
        <f>'[3]Bounthan thit anong+Chan.35'!F62</f>
        <v>0</v>
      </c>
      <c r="Q40" s="36">
        <f>'[3]Bounthan thit anong+Chan.35'!G62</f>
        <v>0</v>
      </c>
      <c r="R40" s="35">
        <f>'[3]Bounthan thit anong+Chan.35'!I62</f>
        <v>0</v>
      </c>
      <c r="S40" s="36">
        <f t="shared" si="1"/>
        <v>0</v>
      </c>
      <c r="T40" s="36">
        <f t="shared" si="0"/>
        <v>0</v>
      </c>
      <c r="U40" s="36">
        <f t="shared" si="0"/>
        <v>0</v>
      </c>
      <c r="V40" s="36">
        <f t="shared" si="0"/>
        <v>0</v>
      </c>
      <c r="W40" s="35">
        <f t="shared" si="0"/>
        <v>0</v>
      </c>
    </row>
    <row r="41" spans="1:23" s="29" customFormat="1">
      <c r="A41" s="26">
        <v>36</v>
      </c>
      <c r="B41" s="26" t="s">
        <v>262</v>
      </c>
      <c r="C41" s="26" t="s">
        <v>210</v>
      </c>
      <c r="D41" s="36">
        <f>'[3]Bounmy+Bang.36'!D7</f>
        <v>106</v>
      </c>
      <c r="E41" s="36">
        <f>'[3]Bounmy+Bang.36'!E7</f>
        <v>8</v>
      </c>
      <c r="F41" s="36">
        <f>'[3]Bounmy+Bang.36'!F7</f>
        <v>0</v>
      </c>
      <c r="G41" s="36">
        <f>'[3]Bounmy+Bang.36'!G7</f>
        <v>98</v>
      </c>
      <c r="H41" s="35">
        <f>'[3]Bounmy+Bang.36'!I7</f>
        <v>1298000</v>
      </c>
      <c r="I41" s="36">
        <f>'[3]Bounmy+Bang.36'!D44</f>
        <v>0</v>
      </c>
      <c r="J41" s="36">
        <f>'[3]Bounmy+Bang.36'!E44</f>
        <v>0</v>
      </c>
      <c r="K41" s="36">
        <f>'[3]Bounmy+Bang.36'!F44</f>
        <v>0</v>
      </c>
      <c r="L41" s="36">
        <f>'[3]Bounmy+Bang.36'!G44</f>
        <v>0</v>
      </c>
      <c r="M41" s="35">
        <f>'[3]Bounmy+Bang.36'!I44</f>
        <v>0</v>
      </c>
      <c r="N41" s="35">
        <f>'[3]Bounmy+Bang.36'!D106</f>
        <v>0</v>
      </c>
      <c r="O41" s="26">
        <f>'[3]Bounmy+Bang.36'!E106</f>
        <v>0</v>
      </c>
      <c r="P41" s="26">
        <f>'[3]Bounmy+Bang.36'!F106</f>
        <v>0</v>
      </c>
      <c r="Q41" s="35">
        <f>'[3]Bounmy+Bang.36'!G106</f>
        <v>0</v>
      </c>
      <c r="R41" s="35">
        <f>'[3]Bounmy+Bang.36'!I106</f>
        <v>0</v>
      </c>
      <c r="S41" s="36">
        <f t="shared" si="1"/>
        <v>106</v>
      </c>
      <c r="T41" s="36">
        <f t="shared" si="0"/>
        <v>8</v>
      </c>
      <c r="U41" s="36">
        <f t="shared" si="0"/>
        <v>0</v>
      </c>
      <c r="V41" s="36">
        <f t="shared" si="0"/>
        <v>98</v>
      </c>
      <c r="W41" s="35">
        <f t="shared" si="0"/>
        <v>1298000</v>
      </c>
    </row>
    <row r="42" spans="1:23" s="29" customFormat="1">
      <c r="A42" s="26">
        <v>37</v>
      </c>
      <c r="B42" s="26" t="s">
        <v>262</v>
      </c>
      <c r="C42" s="26" t="s">
        <v>263</v>
      </c>
      <c r="D42" s="36">
        <f>'[3]Bounmy+Sengkeo.37'!D7</f>
        <v>78.599999999999994</v>
      </c>
      <c r="E42" s="36">
        <f>'[3]Bounmy+Sengkeo.37'!E7</f>
        <v>17.600000000000001</v>
      </c>
      <c r="F42" s="36">
        <f>'[3]Bounmy+Sengkeo.37'!F7</f>
        <v>0</v>
      </c>
      <c r="G42" s="36">
        <f>'[3]Bounmy+Sengkeo.37'!G7</f>
        <v>61</v>
      </c>
      <c r="H42" s="35">
        <f>'[3]Bounmy+Sengkeo.37'!I7</f>
        <v>1193000</v>
      </c>
      <c r="I42" s="36">
        <f>'[3]Bounmy+Sengkeo.37'!D42</f>
        <v>207.5</v>
      </c>
      <c r="J42" s="36">
        <f>'[3]Bounmy+Sengkeo.37'!E42</f>
        <v>29</v>
      </c>
      <c r="K42" s="36">
        <f>'[3]Bounmy+Sengkeo.37'!F42</f>
        <v>0</v>
      </c>
      <c r="L42" s="36">
        <f>'[3]Bounmy+Sengkeo.37'!G42</f>
        <v>178.5</v>
      </c>
      <c r="M42" s="35">
        <f>'[3]Bounmy+Sengkeo.37'!I42</f>
        <v>2739500</v>
      </c>
      <c r="N42" s="35">
        <f>'[3]Bounmy+Sengkeo.37'!D87</f>
        <v>25</v>
      </c>
      <c r="O42" s="26">
        <f>'[3]Bounmy+Sengkeo.37'!E87</f>
        <v>2</v>
      </c>
      <c r="P42" s="26">
        <f>'[3]Bounmy+Sengkeo.37'!F87</f>
        <v>0</v>
      </c>
      <c r="Q42" s="35">
        <f>'[3]Bounmy+Sengkeo.37'!G87</f>
        <v>23</v>
      </c>
      <c r="R42" s="35">
        <f>'[3]Bounmy+Sengkeo.37'!I87</f>
        <v>1150000</v>
      </c>
      <c r="S42" s="36">
        <f t="shared" si="1"/>
        <v>311.10000000000002</v>
      </c>
      <c r="T42" s="36">
        <f t="shared" si="0"/>
        <v>48.6</v>
      </c>
      <c r="U42" s="36">
        <f t="shared" si="0"/>
        <v>0</v>
      </c>
      <c r="V42" s="36">
        <f t="shared" si="0"/>
        <v>262.5</v>
      </c>
      <c r="W42" s="35">
        <f t="shared" si="0"/>
        <v>5082500</v>
      </c>
    </row>
    <row r="43" spans="1:23" s="29" customFormat="1">
      <c r="A43" s="26">
        <v>38</v>
      </c>
      <c r="B43" s="26" t="s">
        <v>264</v>
      </c>
      <c r="C43" s="26" t="s">
        <v>260</v>
      </c>
      <c r="D43" s="36">
        <f>'[3]Phay+Somchan.38'!D7</f>
        <v>124</v>
      </c>
      <c r="E43" s="36">
        <f>'[3]Phay+Somchan.38'!E7</f>
        <v>6</v>
      </c>
      <c r="F43" s="36">
        <f>'[3]Phay+Somchan.38'!F7</f>
        <v>0</v>
      </c>
      <c r="G43" s="36">
        <f>'[3]Phay+Somchan.38'!G7</f>
        <v>118</v>
      </c>
      <c r="H43" s="35">
        <f>'[3]Phay+Somchan.38'!I7</f>
        <v>3314000</v>
      </c>
      <c r="I43" s="36">
        <f>'[3]Phay+Somchan.38'!D37</f>
        <v>14</v>
      </c>
      <c r="J43" s="36">
        <f>'[3]Phay+Somchan.38'!E37</f>
        <v>4</v>
      </c>
      <c r="K43" s="36">
        <f>'[3]Phay+Somchan.38'!F37</f>
        <v>0</v>
      </c>
      <c r="L43" s="36">
        <f>'[3]Phay+Somchan.38'!G37</f>
        <v>10</v>
      </c>
      <c r="M43" s="35">
        <f>'[3]Phay+Somchan.38'!I37</f>
        <v>255000</v>
      </c>
      <c r="N43" s="36">
        <f>'[3]Phay+Somchan.38'!D46</f>
        <v>0</v>
      </c>
      <c r="O43" s="36">
        <f>'[3]Phay+Somchan.38'!E46</f>
        <v>0</v>
      </c>
      <c r="P43" s="36">
        <f>'[3]Phay+Somchan.38'!F46</f>
        <v>0</v>
      </c>
      <c r="Q43" s="36">
        <f>'[3]Phay+Somchan.38'!G46</f>
        <v>0</v>
      </c>
      <c r="R43" s="35">
        <f>'[3]Phay+Somchan.38'!I46</f>
        <v>0</v>
      </c>
      <c r="S43" s="36">
        <f t="shared" si="1"/>
        <v>138</v>
      </c>
      <c r="T43" s="36">
        <f t="shared" si="0"/>
        <v>10</v>
      </c>
      <c r="U43" s="36">
        <f t="shared" si="0"/>
        <v>0</v>
      </c>
      <c r="V43" s="36">
        <f t="shared" si="0"/>
        <v>128</v>
      </c>
      <c r="W43" s="35">
        <f t="shared" si="0"/>
        <v>3569000</v>
      </c>
    </row>
    <row r="44" spans="1:23" s="29" customFormat="1">
      <c r="A44" s="26">
        <v>39</v>
      </c>
      <c r="B44" s="26" t="s">
        <v>265</v>
      </c>
      <c r="C44" s="26" t="s">
        <v>266</v>
      </c>
      <c r="D44" s="36">
        <f>'[3]Phian+Khio.39'!D7</f>
        <v>285</v>
      </c>
      <c r="E44" s="36">
        <f>'[3]Phian+Khio.39'!E7</f>
        <v>42.5</v>
      </c>
      <c r="F44" s="36">
        <f>'[3]Phian+Khio.39'!F7</f>
        <v>0</v>
      </c>
      <c r="G44" s="36">
        <f>'[3]Phian+Khio.39'!G8</f>
        <v>183</v>
      </c>
      <c r="H44" s="35">
        <f>'[3]Phian+Khio.39'!I7</f>
        <v>2754500</v>
      </c>
      <c r="I44" s="36">
        <f>'[3]Phian+Khio.39'!D76</f>
        <v>0</v>
      </c>
      <c r="J44" s="36">
        <f>'[3]Phian+Khio.39'!E76</f>
        <v>0</v>
      </c>
      <c r="K44" s="36">
        <f>'[3]Phian+Khio.39'!F76</f>
        <v>0</v>
      </c>
      <c r="L44" s="36">
        <f>'[3]Phian+Khio.39'!G76</f>
        <v>0</v>
      </c>
      <c r="M44" s="35">
        <f>'[3]Phian+Khio.39'!I76</f>
        <v>0</v>
      </c>
      <c r="N44" s="35">
        <f>'[3]Phian+Khio.39'!D79</f>
        <v>0</v>
      </c>
      <c r="O44" s="26">
        <f>'[3]Phian+Khio.39'!E79</f>
        <v>0</v>
      </c>
      <c r="P44" s="26">
        <f>'[3]Phian+Khio.39'!F79</f>
        <v>0</v>
      </c>
      <c r="Q44" s="35">
        <f>'[3]Phian+Khio.39'!G79</f>
        <v>0</v>
      </c>
      <c r="R44" s="35">
        <f>'[3]Phian+Khio.39'!I79</f>
        <v>0</v>
      </c>
      <c r="S44" s="36">
        <f t="shared" si="1"/>
        <v>285</v>
      </c>
      <c r="T44" s="36">
        <f t="shared" si="0"/>
        <v>42.5</v>
      </c>
      <c r="U44" s="36">
        <f t="shared" si="0"/>
        <v>0</v>
      </c>
      <c r="V44" s="36">
        <f t="shared" si="0"/>
        <v>183</v>
      </c>
      <c r="W44" s="35">
        <f t="shared" si="0"/>
        <v>2754500</v>
      </c>
    </row>
    <row r="45" spans="1:23" s="29" customFormat="1">
      <c r="A45" s="26">
        <v>40</v>
      </c>
      <c r="B45" s="26" t="s">
        <v>267</v>
      </c>
      <c r="C45" s="26" t="s">
        <v>268</v>
      </c>
      <c r="D45" s="36">
        <f>'[3]Phan+Bountheun.40'!D7</f>
        <v>46.5</v>
      </c>
      <c r="E45" s="36">
        <f>'[3]Phan+Bountheun.40'!E7</f>
        <v>7</v>
      </c>
      <c r="F45" s="36">
        <f>'[3]Phan+Bountheun.40'!F7</f>
        <v>0</v>
      </c>
      <c r="G45" s="36">
        <f>'[3]Phan+Bountheun.40'!G7</f>
        <v>39.5</v>
      </c>
      <c r="H45" s="35">
        <f>'[3]Phan+Bountheun.40'!I7</f>
        <v>533500</v>
      </c>
      <c r="I45" s="36">
        <f>'[3]Phan+Bountheun.40'!D30</f>
        <v>0</v>
      </c>
      <c r="J45" s="36">
        <f>'[3]Phan+Bountheun.40'!E30</f>
        <v>0</v>
      </c>
      <c r="K45" s="36">
        <f>'[3]Phan+Bountheun.40'!F30</f>
        <v>0</v>
      </c>
      <c r="L45" s="36">
        <f>'[3]Phan+Bountheun.40'!G30</f>
        <v>0</v>
      </c>
      <c r="M45" s="35">
        <f>'[3]Phan+Bountheun.40'!I30</f>
        <v>0</v>
      </c>
      <c r="N45" s="35">
        <f>'[3]Phan+Bountheun.40'!D33</f>
        <v>0</v>
      </c>
      <c r="O45" s="26">
        <f>'[3]Phan+Bountheun.40'!E33</f>
        <v>0</v>
      </c>
      <c r="P45" s="26">
        <f>'[3]Phan+Bountheun.40'!F33</f>
        <v>0</v>
      </c>
      <c r="Q45" s="35">
        <f>'[3]Phan+Bountheun.40'!G33</f>
        <v>0</v>
      </c>
      <c r="R45" s="35">
        <f>'[3]Phan+Bountheun.40'!I33</f>
        <v>0</v>
      </c>
      <c r="S45" s="36">
        <f t="shared" si="1"/>
        <v>46.5</v>
      </c>
      <c r="T45" s="36">
        <f t="shared" si="0"/>
        <v>7</v>
      </c>
      <c r="U45" s="36">
        <f t="shared" si="0"/>
        <v>0</v>
      </c>
      <c r="V45" s="36">
        <f t="shared" si="0"/>
        <v>39.5</v>
      </c>
      <c r="W45" s="35">
        <f t="shared" si="0"/>
        <v>533500</v>
      </c>
    </row>
    <row r="46" spans="1:23" s="29" customFormat="1">
      <c r="A46" s="26">
        <v>41</v>
      </c>
      <c r="B46" s="26" t="s">
        <v>269</v>
      </c>
      <c r="C46" s="26" t="s">
        <v>270</v>
      </c>
      <c r="D46" s="36">
        <f>'[3]Lat+Nang.41'!D7</f>
        <v>62</v>
      </c>
      <c r="E46" s="36">
        <f>'[3]Lat+Nang.41'!E7</f>
        <v>6</v>
      </c>
      <c r="F46" s="36">
        <f>'[3]Lat+Nang.41'!F7</f>
        <v>0</v>
      </c>
      <c r="G46" s="36">
        <f>'[3]Lat+Nang.41'!G7</f>
        <v>56</v>
      </c>
      <c r="H46" s="35">
        <f>'[3]Lat+Nang.41'!I7</f>
        <v>632000</v>
      </c>
      <c r="I46" s="36">
        <f>'[3]Lat+Nang.41'!D34</f>
        <v>0</v>
      </c>
      <c r="J46" s="36">
        <f>'[3]Lat+Nang.41'!E34</f>
        <v>0</v>
      </c>
      <c r="K46" s="36">
        <f>'[3]Lat+Nang.41'!F34</f>
        <v>0</v>
      </c>
      <c r="L46" s="36">
        <f>'[3]Lat+Nang.41'!G34</f>
        <v>0</v>
      </c>
      <c r="M46" s="35">
        <f>'[3]Lat+Nang.41'!I34</f>
        <v>0</v>
      </c>
      <c r="N46" s="36">
        <f>'[3]Lat+Nang.41'!D37</f>
        <v>0</v>
      </c>
      <c r="O46" s="36">
        <f>'[3]Lat+Nang.41'!E37</f>
        <v>0</v>
      </c>
      <c r="P46" s="36">
        <f>'[3]Lat+Nang.41'!F37</f>
        <v>0</v>
      </c>
      <c r="Q46" s="36">
        <f>'[3]Lat+Nang.41'!G37</f>
        <v>0</v>
      </c>
      <c r="R46" s="35">
        <f>'[3]Lat+Nang.41'!I37</f>
        <v>0</v>
      </c>
      <c r="S46" s="36">
        <f t="shared" si="1"/>
        <v>62</v>
      </c>
      <c r="T46" s="36">
        <f t="shared" si="0"/>
        <v>6</v>
      </c>
      <c r="U46" s="36">
        <f t="shared" si="0"/>
        <v>0</v>
      </c>
      <c r="V46" s="36">
        <f t="shared" si="0"/>
        <v>56</v>
      </c>
      <c r="W46" s="35">
        <f t="shared" si="0"/>
        <v>632000</v>
      </c>
    </row>
    <row r="47" spans="1:23" s="29" customFormat="1">
      <c r="A47" s="26">
        <v>42</v>
      </c>
      <c r="B47" s="26" t="s">
        <v>271</v>
      </c>
      <c r="C47" s="26" t="s">
        <v>82</v>
      </c>
      <c r="D47" s="36">
        <f>'[3]Vanthong+Vaen.42'!D7</f>
        <v>70</v>
      </c>
      <c r="E47" s="36">
        <f>'[3]Vanthong+Vaen.42'!E7</f>
        <v>3</v>
      </c>
      <c r="F47" s="36">
        <f>'[3]Vanthong+Vaen.42'!F7</f>
        <v>0</v>
      </c>
      <c r="G47" s="36">
        <f>'[3]Vanthong+Vaen.42'!G7</f>
        <v>67</v>
      </c>
      <c r="H47" s="35">
        <f>'[3]Vanthong+Vaen.42'!I7</f>
        <v>727000</v>
      </c>
      <c r="I47" s="36">
        <f>'[3]Vanthong+Vaen.42'!D37</f>
        <v>0</v>
      </c>
      <c r="J47" s="36">
        <f>'[3]Vanthong+Vaen.42'!E37</f>
        <v>0</v>
      </c>
      <c r="K47" s="36">
        <f>'[3]Vanthong+Vaen.42'!F37</f>
        <v>0</v>
      </c>
      <c r="L47" s="36">
        <f>'[3]Vanthong+Vaen.42'!G37</f>
        <v>0</v>
      </c>
      <c r="M47" s="35">
        <f>'[3]Vanthong+Vaen.42'!I37</f>
        <v>0</v>
      </c>
      <c r="N47" s="36">
        <f>'[3]Vanthong+Vaen.42'!D40</f>
        <v>0</v>
      </c>
      <c r="O47" s="36">
        <f>'[3]Vanthong+Vaen.42'!E40</f>
        <v>0</v>
      </c>
      <c r="P47" s="36">
        <f>'[3]Vanthong+Vaen.42'!F40</f>
        <v>0</v>
      </c>
      <c r="Q47" s="36">
        <f>'[3]Vanthong+Vaen.42'!G40</f>
        <v>0</v>
      </c>
      <c r="R47" s="35">
        <f>'[3]Vanthong+Vaen.42'!I40</f>
        <v>0</v>
      </c>
      <c r="S47" s="36">
        <f t="shared" si="1"/>
        <v>70</v>
      </c>
      <c r="T47" s="36">
        <f t="shared" si="0"/>
        <v>3</v>
      </c>
      <c r="U47" s="36">
        <f t="shared" si="0"/>
        <v>0</v>
      </c>
      <c r="V47" s="36">
        <f t="shared" si="0"/>
        <v>67</v>
      </c>
      <c r="W47" s="35">
        <f t="shared" si="0"/>
        <v>727000</v>
      </c>
    </row>
    <row r="48" spans="1:23" s="29" customFormat="1">
      <c r="A48" s="26">
        <v>43</v>
      </c>
      <c r="B48" s="26" t="s">
        <v>272</v>
      </c>
      <c r="C48" s="26" t="s">
        <v>53</v>
      </c>
      <c r="D48" s="36">
        <f>'[3]Xieng+Bouaphan.43'!D7</f>
        <v>331</v>
      </c>
      <c r="E48" s="36">
        <f>'[3]Xieng+Bouaphan.43'!E7</f>
        <v>37.6</v>
      </c>
      <c r="F48" s="36">
        <f>'[3]Xieng+Bouaphan.43'!F8</f>
        <v>0</v>
      </c>
      <c r="G48" s="36">
        <f>'[3]Xieng+Bouaphan.43'!G7</f>
        <v>293.39999999999998</v>
      </c>
      <c r="H48" s="35">
        <f>'[3]Xieng+Bouaphan.43'!I7</f>
        <v>3582500</v>
      </c>
      <c r="I48" s="36">
        <f>'[3]Xieng+Bouaphan.43'!D92</f>
        <v>315</v>
      </c>
      <c r="J48" s="36">
        <f>'[3]Xieng+Bouaphan.43'!E92</f>
        <v>47</v>
      </c>
      <c r="K48" s="36">
        <f>'[3]Xieng+Bouaphan.43'!F92</f>
        <v>0</v>
      </c>
      <c r="L48" s="36">
        <f>'[3]Xieng+Bouaphan.43'!G92</f>
        <v>268</v>
      </c>
      <c r="M48" s="35">
        <f>'[3]Xieng+Bouaphan.43'!I92</f>
        <v>5773000</v>
      </c>
      <c r="N48" s="35">
        <f>'[3]Xieng+Bouaphan.43'!D172</f>
        <v>16</v>
      </c>
      <c r="O48" s="26">
        <f>'[3]Xieng+Bouaphan.43'!E172</f>
        <v>1</v>
      </c>
      <c r="P48" s="26">
        <f>'[3]Xieng+Bouaphan.43'!F172</f>
        <v>0</v>
      </c>
      <c r="Q48" s="35">
        <f>'[3]Xieng+Bouaphan.43'!G172</f>
        <v>15</v>
      </c>
      <c r="R48" s="35">
        <f>'[3]Xieng+Bouaphan.43'!I172</f>
        <v>345000</v>
      </c>
      <c r="S48" s="36">
        <f t="shared" si="1"/>
        <v>662</v>
      </c>
      <c r="T48" s="36">
        <f t="shared" si="0"/>
        <v>85.6</v>
      </c>
      <c r="U48" s="36">
        <f t="shared" si="0"/>
        <v>0</v>
      </c>
      <c r="V48" s="36">
        <f t="shared" si="0"/>
        <v>576.4</v>
      </c>
      <c r="W48" s="35">
        <f t="shared" si="0"/>
        <v>9700500</v>
      </c>
    </row>
    <row r="49" spans="1:23" s="29" customFormat="1">
      <c r="A49" s="26">
        <v>44</v>
      </c>
      <c r="B49" s="26" t="s">
        <v>273</v>
      </c>
      <c r="C49" s="26" t="s">
        <v>122</v>
      </c>
      <c r="D49" s="36">
        <f>'[3]Khun+Vandy.44'!D7</f>
        <v>80</v>
      </c>
      <c r="E49" s="36">
        <f>'[3]Khun+Vandy.44'!E7</f>
        <v>5</v>
      </c>
      <c r="F49" s="36">
        <f>'[3]Khun+Vandy.44'!F7</f>
        <v>0</v>
      </c>
      <c r="G49" s="36">
        <f>'[3]Khun+Vandy.44'!G7</f>
        <v>75</v>
      </c>
      <c r="H49" s="35">
        <f>'[3]Khun+Vandy.44'!I7</f>
        <v>1266000</v>
      </c>
      <c r="I49" s="35">
        <f>'[3]Khun+Vandy.44'!D30</f>
        <v>0</v>
      </c>
      <c r="J49" s="26">
        <f>'[3]Khun+Vandy.44'!E30</f>
        <v>0</v>
      </c>
      <c r="K49" s="26">
        <f>'[3]Khun+Vandy.44'!F30</f>
        <v>0</v>
      </c>
      <c r="L49" s="35">
        <f>'[3]Khun+Vandy.44'!G30</f>
        <v>0</v>
      </c>
      <c r="M49" s="26">
        <f>'[3]Khun+Vandy.44'!I30</f>
        <v>0</v>
      </c>
      <c r="N49" s="36">
        <f>'[3]Khun+Vandy.44'!D33</f>
        <v>0</v>
      </c>
      <c r="O49" s="36">
        <f>'[3]Khun+Vandy.44'!E33</f>
        <v>0</v>
      </c>
      <c r="P49" s="36">
        <f>'[3]Khun+Vandy.44'!F33</f>
        <v>0</v>
      </c>
      <c r="Q49" s="36">
        <f>'[3]Khun+Vandy.44'!G33</f>
        <v>0</v>
      </c>
      <c r="R49" s="35">
        <f>'[3]Khun+Vandy.44'!I33</f>
        <v>0</v>
      </c>
      <c r="S49" s="36">
        <f t="shared" si="1"/>
        <v>80</v>
      </c>
      <c r="T49" s="36">
        <f t="shared" si="0"/>
        <v>5</v>
      </c>
      <c r="U49" s="36">
        <f t="shared" si="0"/>
        <v>0</v>
      </c>
      <c r="V49" s="36">
        <f t="shared" si="0"/>
        <v>75</v>
      </c>
      <c r="W49" s="35">
        <f t="shared" si="0"/>
        <v>1266000</v>
      </c>
    </row>
    <row r="50" spans="1:23" s="29" customFormat="1">
      <c r="A50" s="26">
        <v>45</v>
      </c>
      <c r="B50" s="26" t="s">
        <v>274</v>
      </c>
      <c r="C50" s="26" t="s">
        <v>219</v>
      </c>
      <c r="D50" s="39">
        <f>'[3]Humthan+Viengkham.45'!D7</f>
        <v>165.5</v>
      </c>
      <c r="E50" s="39">
        <f>'[3]Humthan+Viengkham.45'!E7</f>
        <v>8</v>
      </c>
      <c r="F50" s="39">
        <f>'[3]Humthan+Viengkham.45'!F7</f>
        <v>0</v>
      </c>
      <c r="G50" s="39">
        <f>'[3]Humthan+Viengkham.45'!G7</f>
        <v>157.5</v>
      </c>
      <c r="H50" s="26">
        <f>'[3]Humthan+Viengkham.45'!I7</f>
        <v>2102000</v>
      </c>
      <c r="I50" s="36">
        <f>'[3]Humthan+Viengkham.45'!D45</f>
        <v>0</v>
      </c>
      <c r="J50" s="36">
        <f>'[3]Humthan+Viengkham.45'!E45</f>
        <v>0</v>
      </c>
      <c r="K50" s="36">
        <f>'[3]Humthan+Viengkham.45'!F45</f>
        <v>0</v>
      </c>
      <c r="L50" s="36">
        <f>'[3]Humthan+Viengkham.45'!G45</f>
        <v>0</v>
      </c>
      <c r="M50" s="35">
        <f>'[3]Humthan+Viengkham.45'!I45</f>
        <v>0</v>
      </c>
      <c r="N50" s="35">
        <f>'[3]Humthan+Viengkham.45'!D48</f>
        <v>0</v>
      </c>
      <c r="O50" s="26">
        <f>'[3]Humthan+Viengkham.45'!E48</f>
        <v>0</v>
      </c>
      <c r="P50" s="26">
        <f>'[3]Humthan+Viengkham.45'!F48</f>
        <v>0</v>
      </c>
      <c r="Q50" s="35">
        <f>'[3]Humthan+Viengkham.45'!G48</f>
        <v>0</v>
      </c>
      <c r="R50" s="35">
        <f>'[3]Humthan+Viengkham.45'!I48</f>
        <v>0</v>
      </c>
      <c r="S50" s="36">
        <f t="shared" si="1"/>
        <v>165.5</v>
      </c>
      <c r="T50" s="36">
        <f t="shared" si="0"/>
        <v>8</v>
      </c>
      <c r="U50" s="36">
        <f t="shared" si="0"/>
        <v>0</v>
      </c>
      <c r="V50" s="36">
        <f t="shared" si="0"/>
        <v>157.5</v>
      </c>
      <c r="W50" s="35">
        <f t="shared" si="0"/>
        <v>2102000</v>
      </c>
    </row>
    <row r="51" spans="1:23" s="29" customFormat="1">
      <c r="A51" s="26">
        <v>46</v>
      </c>
      <c r="B51" s="26" t="s">
        <v>275</v>
      </c>
      <c r="C51" s="26" t="s">
        <v>276</v>
      </c>
      <c r="D51" s="36">
        <f>'[3]Humpheng+Kongsy.46'!D7</f>
        <v>190.2</v>
      </c>
      <c r="E51" s="36">
        <f>'[3]Humpheng+Kongsy.46'!E7</f>
        <v>29.7</v>
      </c>
      <c r="F51" s="36">
        <f>'[3]Humpheng+Kongsy.46'!F7</f>
        <v>0</v>
      </c>
      <c r="G51" s="36">
        <f>'[3]Humpheng+Kongsy.46'!G7</f>
        <v>160.5</v>
      </c>
      <c r="H51" s="35">
        <f>'[3]Humpheng+Kongsy.46'!I7</f>
        <v>2295500</v>
      </c>
      <c r="I51" s="36">
        <f>'[3]Humpheng+Kongsy.46'!D73</f>
        <v>652</v>
      </c>
      <c r="J51" s="36">
        <f>'[3]Humpheng+Kongsy.46'!E73</f>
        <v>125</v>
      </c>
      <c r="K51" s="36">
        <f>'[3]Humpheng+Kongsy.46'!F73</f>
        <v>0</v>
      </c>
      <c r="L51" s="36">
        <f>'[3]Humpheng+Kongsy.46'!G73</f>
        <v>527</v>
      </c>
      <c r="M51" s="35">
        <f>'[3]Humpheng+Kongsy.46'!I73</f>
        <v>9162000</v>
      </c>
      <c r="N51" s="35">
        <f>'[3]Humpheng+Kongsy.46'!D182</f>
        <v>54</v>
      </c>
      <c r="O51" s="26">
        <f>'[3]Humpheng+Kongsy.46'!E182</f>
        <v>4</v>
      </c>
      <c r="P51" s="26">
        <f>'[3]Humpheng+Kongsy.46'!F182</f>
        <v>0</v>
      </c>
      <c r="Q51" s="35">
        <f>'[3]Humpheng+Kongsy.46'!G182</f>
        <v>50</v>
      </c>
      <c r="R51" s="35">
        <f>'[3]Humpheng+Kongsy.46'!I182</f>
        <v>1975000</v>
      </c>
      <c r="S51" s="36">
        <f t="shared" si="1"/>
        <v>896.2</v>
      </c>
      <c r="T51" s="36">
        <f t="shared" si="0"/>
        <v>158.69999999999999</v>
      </c>
      <c r="U51" s="36">
        <f t="shared" si="0"/>
        <v>0</v>
      </c>
      <c r="V51" s="36">
        <f t="shared" si="0"/>
        <v>737.5</v>
      </c>
      <c r="W51" s="35">
        <f t="shared" si="0"/>
        <v>13432500</v>
      </c>
    </row>
    <row r="52" spans="1:23" s="29" customFormat="1">
      <c r="A52" s="26">
        <v>47</v>
      </c>
      <c r="B52" s="26" t="s">
        <v>277</v>
      </c>
      <c r="C52" s="26" t="s">
        <v>278</v>
      </c>
      <c r="D52" s="36">
        <f>'[3]Hong+Khong.47'!D7</f>
        <v>64</v>
      </c>
      <c r="E52" s="36">
        <f>'[3]Hong+Khong.47'!E7</f>
        <v>8</v>
      </c>
      <c r="F52" s="36">
        <f>'[3]Humpheng+Kongsy.46'!F182</f>
        <v>0</v>
      </c>
      <c r="G52" s="36">
        <f>'[3]Hong+Khong.47'!G7</f>
        <v>56</v>
      </c>
      <c r="H52" s="35">
        <f>'[3]Hong+Khong.47'!I7</f>
        <v>744000</v>
      </c>
      <c r="I52" s="36">
        <f>'[3]Hong+Khong.47'!D35</f>
        <v>0</v>
      </c>
      <c r="J52" s="36">
        <f>'[3]Hong+Khong.47'!E35</f>
        <v>0</v>
      </c>
      <c r="K52" s="36">
        <f>'[3]Hong+Khong.47'!F35</f>
        <v>0</v>
      </c>
      <c r="L52" s="36">
        <f>'[3]Hong+Khong.47'!G35</f>
        <v>0</v>
      </c>
      <c r="M52" s="35">
        <f>'[3]Hong+Khong.47'!I35</f>
        <v>0</v>
      </c>
      <c r="N52" s="35">
        <f>'[3]Hong+Khong.47'!D38</f>
        <v>0</v>
      </c>
      <c r="O52" s="26">
        <f>'[3]Hong+Khong.47'!E38</f>
        <v>0</v>
      </c>
      <c r="P52" s="26">
        <f>'[3]Hong+Khong.47'!F38</f>
        <v>0</v>
      </c>
      <c r="Q52" s="35">
        <f>'[3]Hong+Khong.47'!G38</f>
        <v>0</v>
      </c>
      <c r="R52" s="35">
        <f>'[3]Hong+Khong.47'!I38</f>
        <v>0</v>
      </c>
      <c r="S52" s="36">
        <f t="shared" si="1"/>
        <v>64</v>
      </c>
      <c r="T52" s="36">
        <f t="shared" si="0"/>
        <v>8</v>
      </c>
      <c r="U52" s="36">
        <f t="shared" si="0"/>
        <v>0</v>
      </c>
      <c r="V52" s="36">
        <f t="shared" si="0"/>
        <v>56</v>
      </c>
      <c r="W52" s="35">
        <f t="shared" si="0"/>
        <v>744000</v>
      </c>
    </row>
    <row r="53" spans="1:23" s="29" customFormat="1">
      <c r="A53" s="26">
        <v>48</v>
      </c>
      <c r="B53" s="26" t="s">
        <v>279</v>
      </c>
      <c r="C53" s="26" t="s">
        <v>225</v>
      </c>
      <c r="D53" s="36">
        <f>'[3]Homphan+Vankham.48'!D7</f>
        <v>39.5</v>
      </c>
      <c r="E53" s="36">
        <f>'[3]Homphan+Vankham.48'!E7</f>
        <v>8</v>
      </c>
      <c r="F53" s="36">
        <f>'[3]Homphan+Vankham.48'!F7</f>
        <v>0</v>
      </c>
      <c r="G53" s="36">
        <f>'[3]Homphan+Vankham.48'!G7</f>
        <v>31.5</v>
      </c>
      <c r="H53" s="35">
        <f>'[3]Homphan+Vankham.48'!I7</f>
        <v>520500</v>
      </c>
      <c r="I53" s="36">
        <f>'[3]Homphan+Vankham.48'!D28</f>
        <v>0</v>
      </c>
      <c r="J53" s="36">
        <f>'[3]Homphan+Vankham.48'!E28</f>
        <v>0</v>
      </c>
      <c r="K53" s="36">
        <f>'[3]Homphan+Vankham.48'!F28</f>
        <v>0</v>
      </c>
      <c r="L53" s="36">
        <f>'[3]Homphan+Vankham.48'!G28</f>
        <v>0</v>
      </c>
      <c r="M53" s="35">
        <f>'[3]Homphan+Vankham.48'!I28</f>
        <v>0</v>
      </c>
      <c r="N53" s="36">
        <f>'[3]Homphan+Vankham.48'!D31</f>
        <v>0</v>
      </c>
      <c r="O53" s="36">
        <f>'[3]Homphan+Vankham.48'!E31</f>
        <v>0</v>
      </c>
      <c r="P53" s="36">
        <f>'[3]Homphan+Vankham.48'!F31</f>
        <v>0</v>
      </c>
      <c r="Q53" s="36">
        <f>'[3]Homphan+Vankham.48'!G31</f>
        <v>0</v>
      </c>
      <c r="R53" s="35">
        <f>'[3]Homphan+Vankham.48'!I31</f>
        <v>0</v>
      </c>
      <c r="S53" s="36">
        <f t="shared" si="1"/>
        <v>39.5</v>
      </c>
      <c r="T53" s="36">
        <f t="shared" si="0"/>
        <v>8</v>
      </c>
      <c r="U53" s="36">
        <f t="shared" si="0"/>
        <v>0</v>
      </c>
      <c r="V53" s="36">
        <f t="shared" si="0"/>
        <v>31.5</v>
      </c>
      <c r="W53" s="35">
        <f t="shared" si="0"/>
        <v>520500</v>
      </c>
    </row>
    <row r="54" spans="1:23" s="29" customFormat="1">
      <c r="A54" s="26">
        <v>49</v>
      </c>
      <c r="B54" s="26" t="s">
        <v>280</v>
      </c>
      <c r="C54" s="26" t="s">
        <v>281</v>
      </c>
      <c r="D54" s="36">
        <f>'[3]Hak+Phaengkham.49'!D7</f>
        <v>110</v>
      </c>
      <c r="E54" s="36">
        <f>'[3]Hak+Phaengkham.49'!E7</f>
        <v>7</v>
      </c>
      <c r="F54" s="36">
        <f>'[3]Hak+Phaengkham.49'!F7</f>
        <v>0</v>
      </c>
      <c r="G54" s="36">
        <f>'[3]Hak+Phaengkham.49'!G7</f>
        <v>103</v>
      </c>
      <c r="H54" s="35">
        <f>'[3]Hak+Phaengkham.49'!I7</f>
        <v>1193000</v>
      </c>
      <c r="I54" s="36">
        <f>'[3]Hak+Phaengkham.49'!D37</f>
        <v>0</v>
      </c>
      <c r="J54" s="36">
        <f>'[3]Hak+Phaengkham.49'!E37</f>
        <v>0</v>
      </c>
      <c r="K54" s="36">
        <f>'[3]Hak+Phaengkham.49'!F37</f>
        <v>0</v>
      </c>
      <c r="L54" s="36">
        <f>'[3]Hak+Phaengkham.49'!G37</f>
        <v>0</v>
      </c>
      <c r="M54" s="35">
        <f>'[3]Hak+Phaengkham.49'!I37</f>
        <v>0</v>
      </c>
      <c r="N54" s="36">
        <f>'[3]Hak+Phaengkham.49'!D40</f>
        <v>0</v>
      </c>
      <c r="O54" s="36">
        <f>'[3]Hak+Phaengkham.49'!E40</f>
        <v>0</v>
      </c>
      <c r="P54" s="36">
        <f>'[3]Hak+Phaengkham.49'!F40</f>
        <v>0</v>
      </c>
      <c r="Q54" s="36">
        <f>'[3]Hak+Phaengkham.49'!G40</f>
        <v>0</v>
      </c>
      <c r="R54" s="35">
        <f>'[3]Hak+Phaengkham.49'!I40</f>
        <v>0</v>
      </c>
      <c r="S54" s="36">
        <f t="shared" si="1"/>
        <v>110</v>
      </c>
      <c r="T54" s="36">
        <f t="shared" si="0"/>
        <v>7</v>
      </c>
      <c r="U54" s="36">
        <f t="shared" si="0"/>
        <v>0</v>
      </c>
      <c r="V54" s="36">
        <f t="shared" si="0"/>
        <v>103</v>
      </c>
      <c r="W54" s="35">
        <f t="shared" si="0"/>
        <v>1193000</v>
      </c>
    </row>
    <row r="55" spans="1:23" s="29" customFormat="1">
      <c r="A55" s="26">
        <v>50</v>
      </c>
      <c r="B55" s="26" t="s">
        <v>187</v>
      </c>
      <c r="C55" s="26" t="s">
        <v>282</v>
      </c>
      <c r="D55" s="36">
        <f>'[3]Pheng+Chanda.50'!D7</f>
        <v>159.80000000000001</v>
      </c>
      <c r="E55" s="36">
        <f>'[3]Pheng+Chanda.50'!E7</f>
        <v>25.8</v>
      </c>
      <c r="F55" s="36">
        <f>'[3]Pheng+Chanda.50'!F7</f>
        <v>0</v>
      </c>
      <c r="G55" s="36">
        <f>'[3]Pheng+Chanda.50'!G7</f>
        <v>134</v>
      </c>
      <c r="H55" s="35">
        <f>'[3]Pheng+Chanda.50'!I7</f>
        <v>2006500</v>
      </c>
      <c r="I55" s="36">
        <f>'[3]Pheng+Chanda.50'!D75</f>
        <v>137</v>
      </c>
      <c r="J55" s="36">
        <f>'[3]Pheng+Chanda.50'!E75</f>
        <v>31</v>
      </c>
      <c r="K55" s="36">
        <f>'[3]Pheng+Chanda.50'!F75</f>
        <v>1</v>
      </c>
      <c r="L55" s="36">
        <f>'[3]Pheng+Chanda.50'!G75</f>
        <v>105</v>
      </c>
      <c r="M55" s="35">
        <f>'[3]Pheng+Chanda.50'!I75</f>
        <v>1822000</v>
      </c>
      <c r="N55" s="36">
        <f>'[3]Pheng+Chanda.50'!D96</f>
        <v>0</v>
      </c>
      <c r="O55" s="36">
        <f>'[3]Pheng+Chanda.50'!E96</f>
        <v>0</v>
      </c>
      <c r="P55" s="36">
        <f>'[3]Pheng+Chanda.50'!F96</f>
        <v>0</v>
      </c>
      <c r="Q55" s="36">
        <f>'[3]Pheng+Chanda.50'!G96</f>
        <v>0</v>
      </c>
      <c r="R55" s="35">
        <f>'[3]Pheng+Chanda.50'!I96</f>
        <v>0</v>
      </c>
      <c r="S55" s="36">
        <f t="shared" si="1"/>
        <v>296.8</v>
      </c>
      <c r="T55" s="36">
        <f t="shared" si="0"/>
        <v>56.8</v>
      </c>
      <c r="U55" s="36">
        <f t="shared" si="0"/>
        <v>1</v>
      </c>
      <c r="V55" s="36">
        <f t="shared" si="0"/>
        <v>239</v>
      </c>
      <c r="W55" s="35">
        <f t="shared" si="0"/>
        <v>3828500</v>
      </c>
    </row>
    <row r="56" spans="1:23" s="29" customFormat="1">
      <c r="A56" s="26">
        <v>51</v>
      </c>
      <c r="B56" s="26" t="s">
        <v>283</v>
      </c>
      <c r="C56" s="26" t="s">
        <v>284</v>
      </c>
      <c r="D56" s="36">
        <f>'[3]Keola+Naep.51'!D7</f>
        <v>231.5</v>
      </c>
      <c r="E56" s="36">
        <f>'[3]Keola+Naep.51'!E7</f>
        <v>22.5</v>
      </c>
      <c r="F56" s="36">
        <f>'[3]Keola+Naep.51'!F7</f>
        <v>0</v>
      </c>
      <c r="G56" s="36">
        <f>'[3]Keola+Naep.51'!G7</f>
        <v>209</v>
      </c>
      <c r="H56" s="36">
        <f>'[3]Keola+Naep.51'!I7</f>
        <v>2952500</v>
      </c>
      <c r="I56" s="36">
        <f>'[3]Keola+Naep.51'!D80</f>
        <v>179</v>
      </c>
      <c r="J56" s="36">
        <f>'[3]Keola+Naep.51'!E80</f>
        <v>16</v>
      </c>
      <c r="K56" s="36">
        <f>'[3]Keola+Naep.51'!F80</f>
        <v>0</v>
      </c>
      <c r="L56" s="36">
        <f>'[3]Keola+Naep.51'!G80</f>
        <v>163</v>
      </c>
      <c r="M56" s="35">
        <f>'[3]Keola+Naep.51'!I80</f>
        <v>2734000</v>
      </c>
      <c r="N56" s="35">
        <f>'[3]Keola+Naep.51'!D123</f>
        <v>31</v>
      </c>
      <c r="O56" s="26">
        <f>'[3]Keola+Naep.51'!E123</f>
        <v>4</v>
      </c>
      <c r="P56" s="26">
        <f>'[3]Keola+Naep.51'!F123</f>
        <v>0</v>
      </c>
      <c r="Q56" s="35">
        <f>'[3]Keola+Naep.51'!G123</f>
        <v>27</v>
      </c>
      <c r="R56" s="35">
        <f>'[3]Keola+Naep.51'!I123</f>
        <v>425000</v>
      </c>
      <c r="S56" s="36">
        <f t="shared" si="1"/>
        <v>441.5</v>
      </c>
      <c r="T56" s="36">
        <f t="shared" si="0"/>
        <v>42.5</v>
      </c>
      <c r="U56" s="36">
        <f t="shared" si="0"/>
        <v>0</v>
      </c>
      <c r="V56" s="36">
        <f t="shared" si="0"/>
        <v>399</v>
      </c>
      <c r="W56" s="35">
        <f t="shared" si="0"/>
        <v>6111500</v>
      </c>
    </row>
    <row r="57" spans="1:23" s="29" customFormat="1">
      <c r="A57" s="26">
        <v>52</v>
      </c>
      <c r="B57" s="26" t="s">
        <v>199</v>
      </c>
      <c r="C57" s="26" t="s">
        <v>285</v>
      </c>
      <c r="D57" s="36">
        <f>'[3]Xay+Chanla.52'!D7</f>
        <v>485</v>
      </c>
      <c r="E57" s="36">
        <f>'[3]Xay+Chanla.52'!E7</f>
        <v>67.5</v>
      </c>
      <c r="F57" s="36">
        <f>'[3]Xay+Chanla.52'!F7</f>
        <v>0</v>
      </c>
      <c r="G57" s="36">
        <f>'[3]Xay+Chanla.52'!G7</f>
        <v>417.5</v>
      </c>
      <c r="H57" s="35">
        <f>'[3]Xay+Chanla.52'!I7</f>
        <v>5318500</v>
      </c>
      <c r="I57" s="35">
        <f>'[3]Xay+Chanla.52'!D90</f>
        <v>0</v>
      </c>
      <c r="J57" s="26">
        <f>'[3]Xay+Chanla.52'!E90</f>
        <v>0</v>
      </c>
      <c r="K57" s="26">
        <f>'[3]Xay+Chanla.52'!F90</f>
        <v>0</v>
      </c>
      <c r="L57" s="35">
        <f>'[3]Xay+Chanla.52'!G90</f>
        <v>0</v>
      </c>
      <c r="M57" s="26">
        <f>'[3]Xay+Chanla.52'!I90</f>
        <v>0</v>
      </c>
      <c r="N57" s="35">
        <f>'[3]Xay+Chanla.52'!D93</f>
        <v>0</v>
      </c>
      <c r="O57" s="26">
        <f>'[3]Xay+Chanla.52'!E93</f>
        <v>0</v>
      </c>
      <c r="P57" s="26">
        <f>'[3]Xay+Chanla.52'!F93</f>
        <v>0</v>
      </c>
      <c r="Q57" s="35">
        <f>'[3]Xay+Chanla.52'!G93</f>
        <v>0</v>
      </c>
      <c r="R57" s="35">
        <f>'[3]Xay+Chanla.52'!I93</f>
        <v>0</v>
      </c>
      <c r="S57" s="36">
        <f t="shared" si="1"/>
        <v>485</v>
      </c>
      <c r="T57" s="36">
        <f t="shared" si="0"/>
        <v>67.5</v>
      </c>
      <c r="U57" s="36">
        <f t="shared" si="0"/>
        <v>0</v>
      </c>
      <c r="V57" s="36">
        <f t="shared" si="0"/>
        <v>417.5</v>
      </c>
      <c r="W57" s="35">
        <f t="shared" si="0"/>
        <v>5318500</v>
      </c>
    </row>
    <row r="58" spans="1:23" s="29" customFormat="1">
      <c r="A58" s="26">
        <v>53</v>
      </c>
      <c r="B58" s="26" t="s">
        <v>199</v>
      </c>
      <c r="C58" s="26" t="s">
        <v>286</v>
      </c>
      <c r="D58" s="36">
        <f>'[3]Xay+Phaen.53'!D7</f>
        <v>211.5</v>
      </c>
      <c r="E58" s="36">
        <f>'[3]Xay+Phaen.53'!E7</f>
        <v>26.5</v>
      </c>
      <c r="F58" s="36">
        <f>'[3]Xay+Phaen.53'!F7</f>
        <v>0</v>
      </c>
      <c r="G58" s="36">
        <f>'[3]Xay+Phaen.53'!G7</f>
        <v>185</v>
      </c>
      <c r="H58" s="35">
        <f>'[3]Xay+Phaen.53'!I7</f>
        <v>2151500</v>
      </c>
      <c r="I58" s="36">
        <f>'[3]Xay+Phaen.53'!D48</f>
        <v>3</v>
      </c>
      <c r="J58" s="36">
        <f>'[3]Xay+Phaen.53'!E48</f>
        <v>1.5</v>
      </c>
      <c r="K58" s="36">
        <f>'[3]Xay+Phaen.53'!F48</f>
        <v>0</v>
      </c>
      <c r="L58" s="36">
        <f>'[3]Xay+Phaen.53'!G48</f>
        <v>1.5</v>
      </c>
      <c r="M58" s="35">
        <f>'[3]Xay+Phaen.53'!I48</f>
        <v>22500</v>
      </c>
      <c r="N58" s="35">
        <f>'[3]Xay+Phaen.53'!D51</f>
        <v>0</v>
      </c>
      <c r="O58" s="26">
        <f>'[3]Xay+Phaen.53'!E51</f>
        <v>0</v>
      </c>
      <c r="P58" s="26">
        <f>'[3]Xay+Phaen.53'!F51</f>
        <v>0</v>
      </c>
      <c r="Q58" s="35">
        <f>'[3]Xay+Phaen.53'!G51</f>
        <v>0</v>
      </c>
      <c r="R58" s="35">
        <f>'[3]Xay+Phaen.53'!I51</f>
        <v>0</v>
      </c>
      <c r="S58" s="36">
        <f t="shared" si="1"/>
        <v>214.5</v>
      </c>
      <c r="T58" s="36">
        <f t="shared" si="0"/>
        <v>28</v>
      </c>
      <c r="U58" s="36">
        <f t="shared" si="0"/>
        <v>0</v>
      </c>
      <c r="V58" s="36">
        <f t="shared" si="0"/>
        <v>186.5</v>
      </c>
      <c r="W58" s="35">
        <f t="shared" si="0"/>
        <v>2174000</v>
      </c>
    </row>
    <row r="59" spans="1:23" s="29" customFormat="1">
      <c r="A59" s="26">
        <v>54</v>
      </c>
      <c r="B59" s="26" t="s">
        <v>250</v>
      </c>
      <c r="C59" s="26" t="s">
        <v>287</v>
      </c>
      <c r="D59" s="36">
        <f>'[3]Thongdy+Khilat.54'!D7</f>
        <v>175.4</v>
      </c>
      <c r="E59" s="36">
        <f>'[3]Thongdy+Khilat.54'!E7</f>
        <v>19.600000000000001</v>
      </c>
      <c r="F59" s="36">
        <f>'[3]Thongdy+Khilat.54'!F7</f>
        <v>0</v>
      </c>
      <c r="G59" s="36">
        <f>'[3]Thongdy+Khilat.54'!G7</f>
        <v>155.80000000000001</v>
      </c>
      <c r="H59" s="35">
        <f>'[3]Thongdy+Khilat.54'!I7</f>
        <v>2523000</v>
      </c>
      <c r="I59" s="36">
        <f>'[3]Thongdy+Khilat.54'!D68</f>
        <v>136.5</v>
      </c>
      <c r="J59" s="36">
        <f>'[3]Thongdy+Khilat.54'!E68</f>
        <v>24</v>
      </c>
      <c r="K59" s="36">
        <f>'[3]Thongdy+Khilat.54'!F68</f>
        <v>0</v>
      </c>
      <c r="L59" s="36">
        <f>'[3]Thongdy+Khilat.54'!G68</f>
        <v>112.5</v>
      </c>
      <c r="M59" s="35">
        <f>'[3]Thongdy+Khilat.54'!I68</f>
        <v>1686500</v>
      </c>
      <c r="N59" s="35">
        <f>'[3]Thongdy+Khilat.54'!D94</f>
        <v>27</v>
      </c>
      <c r="O59" s="26">
        <f>'[3]Thongdy+Khilat.54'!E94</f>
        <v>2</v>
      </c>
      <c r="P59" s="26">
        <f>'[3]Thongdy+Khilat.54'!F94</f>
        <v>0</v>
      </c>
      <c r="Q59" s="35">
        <f>'[3]Thongdy+Khilat.54'!G94</f>
        <v>25</v>
      </c>
      <c r="R59" s="35">
        <f>'[3]Thongdy+Khilat.54'!I94</f>
        <v>1500000</v>
      </c>
      <c r="S59" s="36">
        <f t="shared" si="1"/>
        <v>338.9</v>
      </c>
      <c r="T59" s="36">
        <f t="shared" si="0"/>
        <v>45.6</v>
      </c>
      <c r="U59" s="36">
        <f t="shared" si="0"/>
        <v>0</v>
      </c>
      <c r="V59" s="36">
        <f t="shared" si="0"/>
        <v>293.3</v>
      </c>
      <c r="W59" s="35">
        <f t="shared" si="0"/>
        <v>5709500</v>
      </c>
    </row>
    <row r="60" spans="1:23" s="29" customFormat="1">
      <c r="A60" s="26">
        <v>55</v>
      </c>
      <c r="B60" s="26" t="s">
        <v>288</v>
      </c>
      <c r="C60" s="26" t="s">
        <v>205</v>
      </c>
      <c r="D60" s="36">
        <f>'[3]Thongkheum+My.55'!D7</f>
        <v>119.3</v>
      </c>
      <c r="E60" s="36">
        <f>'[3]Thongkheum+My.55'!E7</f>
        <v>8.3000000000000007</v>
      </c>
      <c r="F60" s="36">
        <f>'[3]Thongkheum+My.55'!F7</f>
        <v>0</v>
      </c>
      <c r="G60" s="36">
        <f>'[3]Thongkheum+My.55'!G7</f>
        <v>111</v>
      </c>
      <c r="H60" s="35">
        <f>'[3]Thongkheum+My.55'!I7</f>
        <v>1912000</v>
      </c>
      <c r="I60" s="36">
        <f>'[3]Thongkheum+My.55'!D51</f>
        <v>232</v>
      </c>
      <c r="J60" s="36">
        <f>'[3]Thongkheum+My.55'!E51</f>
        <v>37</v>
      </c>
      <c r="K60" s="36">
        <f>'[3]Thongkheum+My.55'!F51</f>
        <v>0</v>
      </c>
      <c r="L60" s="36">
        <f>'[3]Thongkheum+My.55'!G51</f>
        <v>195</v>
      </c>
      <c r="M60" s="35">
        <f>'[3]Thongkheum+My.55'!I51</f>
        <v>3675000</v>
      </c>
      <c r="N60" s="36">
        <f>'[3]Thongkheum+My.55'!D99</f>
        <v>57</v>
      </c>
      <c r="O60" s="36">
        <f>'[3]Thongkheum+My.55'!E99</f>
        <v>8</v>
      </c>
      <c r="P60" s="36">
        <f>'[3]Thongkheum+My.55'!F99</f>
        <v>0</v>
      </c>
      <c r="Q60" s="36">
        <f>'[3]Thongkheum+My.55'!G99</f>
        <v>49</v>
      </c>
      <c r="R60" s="35">
        <f>'[3]Thongkheum+My.55'!I99</f>
        <v>2175000</v>
      </c>
      <c r="S60" s="36">
        <f t="shared" si="1"/>
        <v>408.3</v>
      </c>
      <c r="T60" s="36">
        <f t="shared" si="0"/>
        <v>53.3</v>
      </c>
      <c r="U60" s="36">
        <f t="shared" si="0"/>
        <v>0</v>
      </c>
      <c r="V60" s="36">
        <f t="shared" si="0"/>
        <v>355</v>
      </c>
      <c r="W60" s="35">
        <f t="shared" si="0"/>
        <v>7762000</v>
      </c>
    </row>
    <row r="61" spans="1:23" s="29" customFormat="1">
      <c r="A61" s="26">
        <v>56</v>
      </c>
      <c r="B61" s="26" t="s">
        <v>144</v>
      </c>
      <c r="C61" s="26" t="s">
        <v>104</v>
      </c>
      <c r="D61" s="36">
        <f>'[3]Somdy+Manivan.56'!D7</f>
        <v>25.099999999999998</v>
      </c>
      <c r="E61" s="36">
        <f>'[3]Somdy+Manivan.56'!E7</f>
        <v>1.5999999999999999</v>
      </c>
      <c r="F61" s="36">
        <f>'[3]Somdy+Manivan.56'!F7</f>
        <v>0</v>
      </c>
      <c r="G61" s="36">
        <f>'[3]Somdy+Manivan.56'!G7</f>
        <v>23.5</v>
      </c>
      <c r="H61" s="35">
        <f>'[3]Somdy+Manivan.56'!I7</f>
        <v>887500</v>
      </c>
      <c r="I61" s="36">
        <f>'[3]Somdy+Manivan.56'!D18</f>
        <v>163</v>
      </c>
      <c r="J61" s="36">
        <f>'[3]Somdy+Manivan.56'!E18</f>
        <v>9</v>
      </c>
      <c r="K61" s="36">
        <f>'[3]Somdy+Manivan.56'!F18</f>
        <v>0</v>
      </c>
      <c r="L61" s="36">
        <f>'[3]Somdy+Manivan.56'!G18</f>
        <v>154</v>
      </c>
      <c r="M61" s="35">
        <f>'[3]Somdy+Manivan.56'!I18</f>
        <v>4875000</v>
      </c>
      <c r="N61" s="36">
        <f>'[3]Somdy+Manivan.56'!D66</f>
        <v>46</v>
      </c>
      <c r="O61" s="36">
        <f>'[3]Somdy+Manivan.56'!E66</f>
        <v>2</v>
      </c>
      <c r="P61" s="36">
        <f>'[3]Somdy+Manivan.56'!F66</f>
        <v>0</v>
      </c>
      <c r="Q61" s="36">
        <f>'[3]Somdy+Manivan.56'!G66</f>
        <v>44</v>
      </c>
      <c r="R61" s="35">
        <f>'[3]Somdy+Manivan.56'!I66</f>
        <v>1140000</v>
      </c>
      <c r="S61" s="36">
        <f t="shared" si="1"/>
        <v>234.1</v>
      </c>
      <c r="T61" s="36">
        <f t="shared" si="0"/>
        <v>12.6</v>
      </c>
      <c r="U61" s="36">
        <f t="shared" si="0"/>
        <v>0</v>
      </c>
      <c r="V61" s="36">
        <f t="shared" si="0"/>
        <v>221.5</v>
      </c>
      <c r="W61" s="35">
        <f t="shared" si="0"/>
        <v>6902500</v>
      </c>
    </row>
    <row r="62" spans="1:23" s="29" customFormat="1">
      <c r="A62" s="26">
        <v>57</v>
      </c>
      <c r="B62" s="26" t="s">
        <v>241</v>
      </c>
      <c r="C62" s="26" t="s">
        <v>289</v>
      </c>
      <c r="D62" s="36">
        <f>'[3]Meuan+Onsy.57'!D7</f>
        <v>297.5</v>
      </c>
      <c r="E62" s="36">
        <f>'[3]Meuan+Onsy.57'!E7</f>
        <v>45</v>
      </c>
      <c r="F62" s="36">
        <f>'[3]Meuan+Onsy.57'!F7</f>
        <v>0</v>
      </c>
      <c r="G62" s="36">
        <f>'[3]Meuan+Onsy.57'!G7</f>
        <v>252.5</v>
      </c>
      <c r="H62" s="35">
        <f>'[3]Meuan+Onsy.57'!I7</f>
        <v>3278000</v>
      </c>
      <c r="I62" s="36">
        <f>'[3]Meuan+Onsy.57'!D94</f>
        <v>252.5</v>
      </c>
      <c r="J62" s="36">
        <f>'[3]Meuan+Onsy.57'!E94</f>
        <v>41.5</v>
      </c>
      <c r="K62" s="36">
        <f>'[3]Meuan+Onsy.57'!F94</f>
        <v>0</v>
      </c>
      <c r="L62" s="36">
        <f>'[3]Meuan+Onsy.57'!G94</f>
        <v>211</v>
      </c>
      <c r="M62" s="35">
        <f>'[3]Meuan+Onsy.57'!I94</f>
        <v>4010000</v>
      </c>
      <c r="N62" s="36">
        <f>'[3]Meuan+Onsy.57'!D148</f>
        <v>24</v>
      </c>
      <c r="O62" s="36">
        <f>'[3]Meuan+Onsy.57'!E148</f>
        <v>4</v>
      </c>
      <c r="P62" s="36">
        <f>'[3]Meuan+Onsy.57'!F148</f>
        <v>0</v>
      </c>
      <c r="Q62" s="36">
        <f>'[3]Meuan+Onsy.57'!G148</f>
        <v>20</v>
      </c>
      <c r="R62" s="35">
        <f>'[3]Meuan+Onsy.57'!I148</f>
        <v>565000</v>
      </c>
      <c r="S62" s="36">
        <f t="shared" si="1"/>
        <v>574</v>
      </c>
      <c r="T62" s="36">
        <f t="shared" si="0"/>
        <v>90.5</v>
      </c>
      <c r="U62" s="36">
        <f t="shared" si="0"/>
        <v>0</v>
      </c>
      <c r="V62" s="36">
        <f t="shared" si="0"/>
        <v>483.5</v>
      </c>
      <c r="W62" s="35">
        <f t="shared" si="0"/>
        <v>7853000</v>
      </c>
    </row>
    <row r="63" spans="1:23" s="29" customFormat="1">
      <c r="A63" s="26">
        <v>58</v>
      </c>
      <c r="B63" s="26" t="s">
        <v>290</v>
      </c>
      <c r="C63" s="26" t="s">
        <v>291</v>
      </c>
      <c r="D63" s="36"/>
      <c r="E63" s="36"/>
      <c r="F63" s="36"/>
      <c r="G63" s="36"/>
      <c r="H63" s="35"/>
      <c r="I63" s="36">
        <f>'[3]Bunthiam+Bunthom.58'!D7</f>
        <v>257.5</v>
      </c>
      <c r="J63" s="36">
        <f>'[3]Bunthiam+Bunthom.58'!E7</f>
        <v>44</v>
      </c>
      <c r="K63" s="36">
        <f>'[3]Bunthiam+Bunthom.58'!F7</f>
        <v>0</v>
      </c>
      <c r="L63" s="36">
        <f>'[3]Bunthiam+Bunthom.58'!G7</f>
        <v>213.5</v>
      </c>
      <c r="M63" s="35">
        <f>'[3]Bunthiam+Bunthom.58'!I7</f>
        <v>4370000</v>
      </c>
      <c r="N63" s="36">
        <f>'[3]Bunthiam+Bunthom.58'!D59</f>
        <v>78</v>
      </c>
      <c r="O63" s="36">
        <f>'[3]Bunthiam+Bunthom.58'!E59</f>
        <v>5</v>
      </c>
      <c r="P63" s="36">
        <f>'[3]Bunthiam+Bunthom.58'!F59</f>
        <v>0</v>
      </c>
      <c r="Q63" s="36">
        <f>'[3]Bunthiam+Bunthom.58'!G59</f>
        <v>73</v>
      </c>
      <c r="R63" s="35">
        <f>'[3]Bunthiam+Bunthom.58'!I59</f>
        <v>2330000</v>
      </c>
      <c r="S63" s="36">
        <f t="shared" si="1"/>
        <v>335.5</v>
      </c>
      <c r="T63" s="36">
        <f t="shared" si="0"/>
        <v>49</v>
      </c>
      <c r="U63" s="36">
        <f t="shared" si="0"/>
        <v>0</v>
      </c>
      <c r="V63" s="36">
        <f t="shared" si="0"/>
        <v>286.5</v>
      </c>
      <c r="W63" s="35">
        <f t="shared" si="0"/>
        <v>6700000</v>
      </c>
    </row>
    <row r="64" spans="1:23" s="29" customFormat="1">
      <c r="A64" s="26">
        <v>59</v>
      </c>
      <c r="B64" s="26"/>
      <c r="C64" s="26" t="s">
        <v>92</v>
      </c>
      <c r="D64" s="36">
        <f>'[3]Mrs Chanthanome.59'!D7</f>
        <v>39.4</v>
      </c>
      <c r="E64" s="36">
        <f>'[3]Mrs Chanthanome.59'!E7</f>
        <v>13.4</v>
      </c>
      <c r="F64" s="36">
        <f>'[3]Mrs Chanthanome.59'!F7</f>
        <v>0</v>
      </c>
      <c r="G64" s="36">
        <f>'[3]Mrs Chanthanome.59'!G7</f>
        <v>26</v>
      </c>
      <c r="H64" s="35">
        <f>'[3]Mrs Chanthanome.59'!I7</f>
        <v>567000</v>
      </c>
      <c r="I64" s="36">
        <f>'[3]Mrs Chanthanome.59'!D31</f>
        <v>48</v>
      </c>
      <c r="J64" s="36">
        <f>'[3]Mrs Chanthanome.59'!E31</f>
        <v>16</v>
      </c>
      <c r="K64" s="36">
        <f>'[3]Mrs Chanthanome.59'!F31</f>
        <v>0</v>
      </c>
      <c r="L64" s="36">
        <f>'[3]Mrs Chanthanome.59'!G31</f>
        <v>32</v>
      </c>
      <c r="M64" s="35">
        <f>'[3]Mrs Chanthanome.59'!I31</f>
        <v>550000</v>
      </c>
      <c r="N64" s="36"/>
      <c r="O64" s="36"/>
      <c r="P64" s="36"/>
      <c r="Q64" s="36"/>
      <c r="R64" s="35"/>
      <c r="S64" s="36">
        <f t="shared" si="1"/>
        <v>87.4</v>
      </c>
      <c r="T64" s="36">
        <f t="shared" si="0"/>
        <v>29.4</v>
      </c>
      <c r="U64" s="36">
        <f t="shared" si="0"/>
        <v>0</v>
      </c>
      <c r="V64" s="36">
        <f t="shared" si="0"/>
        <v>58</v>
      </c>
      <c r="W64" s="35">
        <f t="shared" si="0"/>
        <v>1117000</v>
      </c>
    </row>
    <row r="65" spans="1:23" s="29" customFormat="1">
      <c r="A65" s="26">
        <v>60</v>
      </c>
      <c r="B65" s="26"/>
      <c r="C65" s="26" t="s">
        <v>292</v>
      </c>
      <c r="D65" s="36">
        <f>'[3]Mrs khamvin.60'!D7</f>
        <v>146.5</v>
      </c>
      <c r="E65" s="36">
        <f>'[3]Mrs khamvin.60'!E7</f>
        <v>41.5</v>
      </c>
      <c r="F65" s="36">
        <f>'[3]Mrs khamvin.60'!F7</f>
        <v>0</v>
      </c>
      <c r="G65" s="36">
        <f>'[3]Mrs khamvin.60'!G7</f>
        <v>105</v>
      </c>
      <c r="H65" s="35">
        <f>'[3]Mrs khamvin.60'!I7</f>
        <v>1016000</v>
      </c>
      <c r="I65" s="36">
        <f>'[3]Mrs khamvin.60'!D65</f>
        <v>156</v>
      </c>
      <c r="J65" s="36">
        <f>'[3]Mrs khamvin.60'!E65</f>
        <v>21</v>
      </c>
      <c r="K65" s="36">
        <f>'[3]Mrs khamvin.60'!F65</f>
        <v>0</v>
      </c>
      <c r="L65" s="36">
        <f>'[3]Mrs khamvin.60'!G65</f>
        <v>135</v>
      </c>
      <c r="M65" s="35">
        <f>'[3]Mrs khamvin.60'!I65</f>
        <v>1805000</v>
      </c>
      <c r="N65" s="36">
        <f>'[3]Mrs khamvin.60'!D101</f>
        <v>57</v>
      </c>
      <c r="O65" s="36">
        <f>'[3]Mrs khamvin.60'!E101</f>
        <v>8</v>
      </c>
      <c r="P65" s="36">
        <f>'[3]Mrs khamvin.60'!F101</f>
        <v>0</v>
      </c>
      <c r="Q65" s="36">
        <f>'[3]Mrs khamvin.60'!G101</f>
        <v>49</v>
      </c>
      <c r="R65" s="35">
        <f>'[3]Mrs khamvin.60'!I101</f>
        <v>2175000</v>
      </c>
      <c r="S65" s="36">
        <f t="shared" si="1"/>
        <v>359.5</v>
      </c>
      <c r="T65" s="36">
        <f t="shared" si="0"/>
        <v>70.5</v>
      </c>
      <c r="U65" s="36">
        <f t="shared" si="0"/>
        <v>0</v>
      </c>
      <c r="V65" s="36">
        <f t="shared" si="0"/>
        <v>289</v>
      </c>
      <c r="W65" s="35">
        <f t="shared" si="0"/>
        <v>4996000</v>
      </c>
    </row>
    <row r="66" spans="1:23" s="29" customFormat="1" ht="21" thickBot="1">
      <c r="A66" s="30"/>
      <c r="B66" s="26"/>
      <c r="C66" s="26"/>
      <c r="D66" s="39"/>
      <c r="E66" s="39"/>
      <c r="F66" s="39"/>
      <c r="G66" s="39"/>
      <c r="H66" s="26"/>
      <c r="I66" s="36"/>
      <c r="J66" s="36"/>
      <c r="K66" s="36"/>
      <c r="L66" s="36"/>
      <c r="M66" s="35"/>
      <c r="N66" s="36"/>
      <c r="O66" s="36"/>
      <c r="P66" s="36"/>
      <c r="Q66" s="36"/>
      <c r="R66" s="35"/>
      <c r="S66" s="36">
        <f t="shared" si="1"/>
        <v>0</v>
      </c>
      <c r="T66" s="36">
        <f t="shared" si="0"/>
        <v>0</v>
      </c>
      <c r="U66" s="36">
        <f t="shared" si="0"/>
        <v>0</v>
      </c>
      <c r="V66" s="36">
        <f t="shared" si="0"/>
        <v>0</v>
      </c>
      <c r="W66" s="35">
        <f t="shared" si="0"/>
        <v>0</v>
      </c>
    </row>
    <row r="67" spans="1:23" thickBot="1">
      <c r="A67" s="12"/>
      <c r="B67" s="165" t="s">
        <v>137</v>
      </c>
      <c r="C67" s="166"/>
      <c r="D67" s="13">
        <f t="shared" ref="D67:W67" si="2">SUM(D6:D66)</f>
        <v>9680.1999999999989</v>
      </c>
      <c r="E67" s="13">
        <f t="shared" si="2"/>
        <v>1301.9000000000001</v>
      </c>
      <c r="F67" s="13">
        <f t="shared" si="2"/>
        <v>0</v>
      </c>
      <c r="G67" s="13">
        <f t="shared" si="2"/>
        <v>8323.5</v>
      </c>
      <c r="H67" s="13">
        <f t="shared" si="2"/>
        <v>118635350</v>
      </c>
      <c r="I67" s="13">
        <f t="shared" si="2"/>
        <v>6402</v>
      </c>
      <c r="J67" s="13">
        <f t="shared" si="2"/>
        <v>1008.5</v>
      </c>
      <c r="K67" s="13">
        <f t="shared" si="2"/>
        <v>1</v>
      </c>
      <c r="L67" s="13">
        <f t="shared" si="2"/>
        <v>5392.5</v>
      </c>
      <c r="M67" s="13">
        <f t="shared" si="2"/>
        <v>99250500</v>
      </c>
      <c r="N67" s="13">
        <f t="shared" si="2"/>
        <v>838</v>
      </c>
      <c r="O67" s="13">
        <f t="shared" si="2"/>
        <v>86</v>
      </c>
      <c r="P67" s="13">
        <f t="shared" si="2"/>
        <v>0</v>
      </c>
      <c r="Q67" s="13">
        <f t="shared" si="2"/>
        <v>752</v>
      </c>
      <c r="R67" s="13">
        <f t="shared" si="2"/>
        <v>27410000</v>
      </c>
      <c r="S67" s="13">
        <f t="shared" si="2"/>
        <v>16920.200000000004</v>
      </c>
      <c r="T67" s="13">
        <f t="shared" si="2"/>
        <v>2396.4</v>
      </c>
      <c r="U67" s="13">
        <f t="shared" si="2"/>
        <v>1</v>
      </c>
      <c r="V67" s="13">
        <f t="shared" si="2"/>
        <v>14468</v>
      </c>
      <c r="W67" s="13">
        <f t="shared" si="2"/>
        <v>245295850</v>
      </c>
    </row>
    <row r="68" spans="1:2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/>
      <c r="S68" s="14"/>
      <c r="T68" s="14"/>
      <c r="U68" s="14"/>
      <c r="V68" s="14"/>
      <c r="W68" s="14"/>
    </row>
    <row r="69" spans="1:2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/>
      <c r="S69" s="14"/>
      <c r="T69" s="14"/>
      <c r="U69" s="14"/>
      <c r="V69" s="14"/>
      <c r="W69" s="14"/>
    </row>
    <row r="70" spans="1:2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/>
      <c r="S70" s="14"/>
      <c r="T70" s="14"/>
      <c r="U70" s="14"/>
      <c r="V70" s="14"/>
      <c r="W70" s="14"/>
    </row>
    <row r="71" spans="1:2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/>
      <c r="S71" s="14"/>
      <c r="T71" s="14"/>
      <c r="U71" s="14"/>
      <c r="V71" s="14"/>
      <c r="W71" s="14"/>
    </row>
    <row r="72" spans="1:2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  <c r="S72" s="14"/>
      <c r="T72" s="14"/>
      <c r="U72" s="14"/>
      <c r="V72" s="14"/>
      <c r="W72" s="14"/>
    </row>
    <row r="73" spans="1:2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  <c r="S73" s="14"/>
      <c r="T73" s="14"/>
      <c r="U73" s="14"/>
      <c r="V73" s="14"/>
      <c r="W73" s="14"/>
    </row>
    <row r="74" spans="1:2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  <c r="S74" s="14"/>
      <c r="T74" s="14"/>
      <c r="U74" s="14"/>
      <c r="V74" s="14"/>
      <c r="W74" s="14"/>
    </row>
    <row r="75" spans="1:2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5"/>
      <c r="S75" s="14"/>
      <c r="T75" s="14"/>
      <c r="U75" s="14"/>
      <c r="V75" s="14"/>
      <c r="W75" s="14"/>
    </row>
    <row r="76" spans="1:2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/>
      <c r="S76" s="14"/>
      <c r="T76" s="14"/>
      <c r="U76" s="14"/>
      <c r="V76" s="14"/>
      <c r="W76" s="14"/>
    </row>
    <row r="77" spans="1:2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  <c r="S77" s="14"/>
      <c r="T77" s="14"/>
      <c r="U77" s="14"/>
      <c r="V77" s="14"/>
      <c r="W77" s="14"/>
    </row>
    <row r="78" spans="1:2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  <c r="S78" s="14"/>
      <c r="T78" s="14"/>
      <c r="U78" s="14"/>
      <c r="V78" s="14"/>
      <c r="W78" s="14"/>
    </row>
    <row r="79" spans="1:2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5"/>
      <c r="S79" s="14"/>
      <c r="T79" s="14"/>
      <c r="U79" s="14"/>
      <c r="V79" s="14"/>
      <c r="W79" s="14"/>
    </row>
    <row r="80" spans="1:2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  <c r="S80" s="14"/>
      <c r="T80" s="14"/>
      <c r="U80" s="14"/>
      <c r="V80" s="14"/>
      <c r="W80" s="14"/>
    </row>
    <row r="81" spans="1:2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  <c r="S81" s="14"/>
      <c r="T81" s="14"/>
      <c r="U81" s="14"/>
      <c r="V81" s="14"/>
      <c r="W81" s="14"/>
    </row>
    <row r="82" spans="1:2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5"/>
      <c r="S82" s="14"/>
      <c r="T82" s="14"/>
      <c r="U82" s="14"/>
      <c r="V82" s="14"/>
      <c r="W82" s="14"/>
    </row>
    <row r="83" spans="1:2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/>
      <c r="S83" s="14"/>
      <c r="T83" s="14"/>
      <c r="U83" s="14"/>
      <c r="V83" s="14"/>
      <c r="W83" s="14"/>
    </row>
    <row r="84" spans="1:2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  <c r="S84" s="14"/>
      <c r="T84" s="14"/>
      <c r="U84" s="14"/>
      <c r="V84" s="14"/>
      <c r="W84" s="14"/>
    </row>
    <row r="85" spans="1:2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  <c r="S85" s="14"/>
      <c r="T85" s="14"/>
      <c r="U85" s="14"/>
      <c r="V85" s="14"/>
      <c r="W85" s="14"/>
    </row>
    <row r="86" spans="1:2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5"/>
      <c r="S86" s="14"/>
      <c r="T86" s="14"/>
      <c r="U86" s="14"/>
      <c r="V86" s="14"/>
      <c r="W86" s="14"/>
    </row>
    <row r="87" spans="1:2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5"/>
      <c r="S87" s="14"/>
      <c r="T87" s="14"/>
      <c r="U87" s="14"/>
      <c r="V87" s="14"/>
      <c r="W87" s="14"/>
    </row>
    <row r="88" spans="1:2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5"/>
      <c r="S88" s="14"/>
      <c r="T88" s="14"/>
      <c r="U88" s="14"/>
      <c r="V88" s="14"/>
      <c r="W88" s="14"/>
    </row>
    <row r="89" spans="1:2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5"/>
      <c r="S89" s="14"/>
      <c r="T89" s="14"/>
      <c r="U89" s="14"/>
      <c r="V89" s="14"/>
      <c r="W89" s="14"/>
    </row>
    <row r="90" spans="1:2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5"/>
      <c r="S90" s="14"/>
      <c r="T90" s="14"/>
      <c r="U90" s="14"/>
      <c r="V90" s="14"/>
      <c r="W90" s="14"/>
    </row>
    <row r="91" spans="1:2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5"/>
      <c r="S91" s="14"/>
      <c r="T91" s="14"/>
      <c r="U91" s="14"/>
      <c r="V91" s="14"/>
      <c r="W91" s="14"/>
    </row>
    <row r="92" spans="1:2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5"/>
      <c r="S92" s="14"/>
      <c r="T92" s="14"/>
      <c r="U92" s="14"/>
      <c r="V92" s="14"/>
      <c r="W92" s="14"/>
    </row>
    <row r="93" spans="1:2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5"/>
      <c r="S93" s="14"/>
      <c r="T93" s="14"/>
      <c r="U93" s="14"/>
      <c r="V93" s="14"/>
      <c r="W93" s="14"/>
    </row>
    <row r="94" spans="1:2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5"/>
      <c r="S94" s="14"/>
      <c r="T94" s="14"/>
      <c r="U94" s="14"/>
      <c r="V94" s="14"/>
      <c r="W94" s="14"/>
    </row>
    <row r="95" spans="1:2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5"/>
      <c r="S95" s="14"/>
      <c r="T95" s="14"/>
      <c r="U95" s="14"/>
      <c r="V95" s="14"/>
      <c r="W95" s="14"/>
    </row>
    <row r="96" spans="1:2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5"/>
      <c r="S96" s="14"/>
      <c r="T96" s="14"/>
      <c r="U96" s="14"/>
      <c r="V96" s="14"/>
      <c r="W96" s="14"/>
    </row>
    <row r="97" spans="1:2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5"/>
      <c r="S97" s="14"/>
      <c r="T97" s="14"/>
      <c r="U97" s="14"/>
      <c r="V97" s="14"/>
      <c r="W97" s="14"/>
    </row>
    <row r="98" spans="1:2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5"/>
      <c r="S98" s="14"/>
      <c r="T98" s="14"/>
      <c r="U98" s="14"/>
      <c r="V98" s="14"/>
      <c r="W98" s="14"/>
    </row>
    <row r="99" spans="1:2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5"/>
      <c r="S99" s="14"/>
      <c r="T99" s="14"/>
      <c r="U99" s="14"/>
      <c r="V99" s="14"/>
      <c r="W99" s="14"/>
    </row>
    <row r="100" spans="1:2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5"/>
      <c r="S100" s="14"/>
      <c r="T100" s="14"/>
      <c r="U100" s="14"/>
      <c r="V100" s="14"/>
      <c r="W100" s="14"/>
    </row>
    <row r="101" spans="1:2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5"/>
      <c r="S101" s="14"/>
      <c r="T101" s="14"/>
      <c r="U101" s="14"/>
      <c r="V101" s="14"/>
      <c r="W101" s="14"/>
    </row>
    <row r="102" spans="1:2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5"/>
      <c r="S102" s="14"/>
      <c r="T102" s="14"/>
      <c r="U102" s="14"/>
      <c r="V102" s="14"/>
      <c r="W102" s="14"/>
    </row>
    <row r="103" spans="1:2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5"/>
      <c r="S103" s="14"/>
      <c r="T103" s="14"/>
      <c r="U103" s="14"/>
      <c r="V103" s="14"/>
      <c r="W103" s="14"/>
    </row>
    <row r="104" spans="1:2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  <c r="S104" s="14"/>
      <c r="T104" s="14"/>
      <c r="U104" s="14"/>
      <c r="V104" s="14"/>
      <c r="W104" s="14"/>
    </row>
    <row r="105" spans="1:2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5"/>
      <c r="S105" s="14"/>
      <c r="T105" s="14"/>
      <c r="U105" s="14"/>
      <c r="V105" s="14"/>
      <c r="W105" s="14"/>
    </row>
    <row r="106" spans="1:2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5"/>
      <c r="S106" s="14"/>
      <c r="T106" s="14"/>
      <c r="U106" s="14"/>
      <c r="V106" s="14"/>
      <c r="W106" s="14"/>
    </row>
    <row r="107" spans="1:2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5"/>
      <c r="S107" s="14"/>
      <c r="T107" s="14"/>
      <c r="U107" s="14"/>
      <c r="V107" s="14"/>
      <c r="W107" s="14"/>
    </row>
    <row r="108" spans="1:2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5"/>
      <c r="S108" s="14"/>
      <c r="T108" s="14"/>
      <c r="U108" s="14"/>
      <c r="V108" s="14"/>
      <c r="W108" s="14"/>
    </row>
    <row r="109" spans="1:2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5"/>
      <c r="S109" s="14"/>
      <c r="T109" s="14"/>
      <c r="U109" s="14"/>
      <c r="V109" s="14"/>
      <c r="W109" s="14"/>
    </row>
    <row r="110" spans="1:2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5"/>
      <c r="S110" s="14"/>
      <c r="T110" s="14"/>
      <c r="U110" s="14"/>
      <c r="V110" s="14"/>
      <c r="W110" s="14"/>
    </row>
    <row r="111" spans="1:2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5"/>
      <c r="S111" s="14"/>
      <c r="T111" s="14"/>
      <c r="U111" s="14"/>
      <c r="V111" s="14"/>
      <c r="W111" s="14"/>
    </row>
    <row r="112" spans="1:2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5"/>
      <c r="S112" s="14"/>
      <c r="T112" s="14"/>
      <c r="U112" s="14"/>
      <c r="V112" s="14"/>
      <c r="W112" s="14"/>
    </row>
    <row r="113" spans="1:2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5"/>
      <c r="S113" s="14"/>
      <c r="T113" s="14"/>
      <c r="U113" s="14"/>
      <c r="V113" s="14"/>
      <c r="W113" s="14"/>
    </row>
    <row r="114" spans="1:2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5"/>
      <c r="S114" s="14"/>
      <c r="T114" s="14"/>
      <c r="U114" s="14"/>
      <c r="V114" s="14"/>
      <c r="W114" s="14"/>
    </row>
    <row r="115" spans="1:2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5"/>
      <c r="S115" s="14"/>
      <c r="T115" s="14"/>
      <c r="U115" s="14"/>
      <c r="V115" s="14"/>
      <c r="W115" s="14"/>
    </row>
    <row r="116" spans="1:2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5"/>
      <c r="S116" s="14"/>
      <c r="T116" s="14"/>
      <c r="U116" s="14"/>
      <c r="V116" s="14"/>
      <c r="W116" s="14"/>
    </row>
    <row r="117" spans="1:2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5"/>
      <c r="S117" s="14"/>
      <c r="T117" s="14"/>
      <c r="U117" s="14"/>
      <c r="V117" s="14"/>
      <c r="W117" s="14"/>
    </row>
    <row r="118" spans="1:2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5"/>
      <c r="S118" s="14"/>
      <c r="T118" s="14"/>
      <c r="U118" s="14"/>
      <c r="V118" s="14"/>
      <c r="W118" s="14"/>
    </row>
    <row r="119" spans="1:2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5"/>
      <c r="S119" s="14"/>
      <c r="T119" s="14"/>
      <c r="U119" s="14"/>
      <c r="V119" s="14"/>
      <c r="W119" s="14"/>
    </row>
    <row r="120" spans="1:2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5"/>
      <c r="S120" s="14"/>
      <c r="T120" s="14"/>
      <c r="U120" s="14"/>
      <c r="V120" s="14"/>
      <c r="W120" s="14"/>
    </row>
    <row r="121" spans="1:2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5"/>
      <c r="S121" s="14"/>
      <c r="T121" s="14"/>
      <c r="U121" s="14"/>
      <c r="V121" s="14"/>
      <c r="W121" s="14"/>
    </row>
    <row r="122" spans="1:2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5"/>
      <c r="S122" s="14"/>
      <c r="T122" s="14"/>
      <c r="U122" s="14"/>
      <c r="V122" s="14"/>
      <c r="W122" s="14"/>
    </row>
    <row r="123" spans="1: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5"/>
      <c r="S123" s="14"/>
      <c r="T123" s="14"/>
      <c r="U123" s="14"/>
      <c r="V123" s="14"/>
      <c r="W123" s="14"/>
    </row>
    <row r="124" spans="1:2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5"/>
      <c r="S124" s="14"/>
      <c r="T124" s="14"/>
      <c r="U124" s="14"/>
      <c r="V124" s="14"/>
      <c r="W124" s="14"/>
    </row>
    <row r="125" spans="1:2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5"/>
      <c r="S125" s="14"/>
      <c r="T125" s="14"/>
      <c r="U125" s="14"/>
      <c r="V125" s="14"/>
      <c r="W125" s="14"/>
    </row>
    <row r="126" spans="1:2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5"/>
      <c r="S126" s="14"/>
      <c r="T126" s="14"/>
      <c r="U126" s="14"/>
      <c r="V126" s="14"/>
      <c r="W126" s="14"/>
    </row>
    <row r="127" spans="1:2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5"/>
      <c r="S127" s="14"/>
      <c r="T127" s="14"/>
      <c r="U127" s="14"/>
      <c r="V127" s="14"/>
      <c r="W127" s="14"/>
    </row>
    <row r="128" spans="1:2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5"/>
      <c r="S128" s="14"/>
      <c r="T128" s="14"/>
      <c r="U128" s="14"/>
      <c r="V128" s="14"/>
      <c r="W128" s="14"/>
    </row>
    <row r="129" spans="1:2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5"/>
      <c r="S129" s="14"/>
      <c r="T129" s="14"/>
      <c r="U129" s="14"/>
      <c r="V129" s="14"/>
      <c r="W129" s="14"/>
    </row>
    <row r="130" spans="1:2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4"/>
      <c r="T130" s="14"/>
      <c r="U130" s="14"/>
      <c r="V130" s="14"/>
      <c r="W130" s="14"/>
    </row>
    <row r="131" spans="1:2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4"/>
      <c r="T131" s="14"/>
      <c r="U131" s="14"/>
      <c r="V131" s="14"/>
      <c r="W131" s="14"/>
    </row>
    <row r="132" spans="1:2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4"/>
      <c r="T132" s="14"/>
      <c r="U132" s="14"/>
      <c r="V132" s="14"/>
      <c r="W132" s="14"/>
    </row>
    <row r="133" spans="1:2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4"/>
      <c r="T133" s="14"/>
      <c r="U133" s="14"/>
      <c r="V133" s="14"/>
      <c r="W133" s="14"/>
    </row>
    <row r="134" spans="1:2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4"/>
      <c r="T134" s="14"/>
      <c r="U134" s="14"/>
      <c r="V134" s="14"/>
      <c r="W134" s="14"/>
    </row>
    <row r="135" spans="1:2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4"/>
      <c r="T135" s="14"/>
      <c r="U135" s="14"/>
      <c r="V135" s="14"/>
      <c r="W135" s="14"/>
    </row>
    <row r="136" spans="1:2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4"/>
      <c r="T136" s="14"/>
      <c r="U136" s="14"/>
      <c r="V136" s="14"/>
      <c r="W136" s="14"/>
    </row>
    <row r="137" spans="1:2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4"/>
      <c r="T137" s="14"/>
      <c r="U137" s="14"/>
      <c r="V137" s="14"/>
      <c r="W137" s="14"/>
    </row>
    <row r="138" spans="1:2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4"/>
      <c r="T138" s="14"/>
      <c r="U138" s="14"/>
      <c r="V138" s="14"/>
      <c r="W138" s="14"/>
    </row>
    <row r="139" spans="1:2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4"/>
      <c r="T139" s="14"/>
      <c r="U139" s="14"/>
      <c r="V139" s="14"/>
      <c r="W139" s="14"/>
    </row>
    <row r="140" spans="1:2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4"/>
      <c r="T140" s="14"/>
      <c r="U140" s="14"/>
      <c r="V140" s="14"/>
      <c r="W140" s="14"/>
    </row>
    <row r="141" spans="1:2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4"/>
      <c r="T141" s="14"/>
      <c r="U141" s="14"/>
      <c r="V141" s="14"/>
      <c r="W141" s="14"/>
    </row>
    <row r="142" spans="1:2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4"/>
      <c r="T142" s="14"/>
      <c r="U142" s="14"/>
      <c r="V142" s="14"/>
      <c r="W142" s="14"/>
    </row>
    <row r="143" spans="1:2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4"/>
      <c r="T143" s="14"/>
      <c r="U143" s="14"/>
      <c r="V143" s="14"/>
      <c r="W143" s="14"/>
    </row>
    <row r="144" spans="1:2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4"/>
      <c r="T144" s="14"/>
      <c r="U144" s="14"/>
      <c r="V144" s="14"/>
      <c r="W144" s="14"/>
    </row>
    <row r="145" spans="1:2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4"/>
      <c r="T145" s="14"/>
      <c r="U145" s="14"/>
      <c r="V145" s="14"/>
      <c r="W145" s="14"/>
    </row>
    <row r="146" spans="1:2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4"/>
      <c r="T146" s="14"/>
      <c r="U146" s="14"/>
      <c r="V146" s="14"/>
      <c r="W146" s="14"/>
    </row>
    <row r="147" spans="1:2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4"/>
      <c r="T147" s="14"/>
      <c r="U147" s="14"/>
      <c r="V147" s="14"/>
      <c r="W147" s="14"/>
    </row>
    <row r="148" spans="1:2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4"/>
      <c r="T148" s="14"/>
      <c r="U148" s="14"/>
      <c r="V148" s="14"/>
      <c r="W148" s="14"/>
    </row>
    <row r="149" spans="1:2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4"/>
      <c r="T149" s="14"/>
      <c r="U149" s="14"/>
      <c r="V149" s="14"/>
      <c r="W149" s="14"/>
    </row>
    <row r="150" spans="1:2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4"/>
      <c r="T150" s="14"/>
      <c r="U150" s="14"/>
      <c r="V150" s="14"/>
      <c r="W150" s="14"/>
    </row>
    <row r="151" spans="1:2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4"/>
      <c r="T151" s="14"/>
      <c r="U151" s="14"/>
      <c r="V151" s="14"/>
      <c r="W151" s="14"/>
    </row>
    <row r="152" spans="1:2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4"/>
      <c r="T152" s="14"/>
      <c r="U152" s="14"/>
      <c r="V152" s="14"/>
      <c r="W152" s="14"/>
    </row>
    <row r="153" spans="1:2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4"/>
      <c r="T153" s="14"/>
      <c r="U153" s="14"/>
      <c r="V153" s="14"/>
      <c r="W153" s="14"/>
    </row>
    <row r="154" spans="1:2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4"/>
      <c r="T154" s="14"/>
      <c r="U154" s="14"/>
      <c r="V154" s="14"/>
      <c r="W154" s="14"/>
    </row>
    <row r="155" spans="1:2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4"/>
      <c r="T155" s="14"/>
      <c r="U155" s="14"/>
      <c r="V155" s="14"/>
      <c r="W155" s="14"/>
    </row>
    <row r="156" spans="1:2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4"/>
      <c r="T156" s="14"/>
      <c r="U156" s="14"/>
      <c r="V156" s="14"/>
      <c r="W156" s="14"/>
    </row>
    <row r="157" spans="1:2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4"/>
      <c r="T157" s="14"/>
      <c r="U157" s="14"/>
      <c r="V157" s="14"/>
      <c r="W157" s="14"/>
    </row>
    <row r="158" spans="1:2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4"/>
      <c r="T158" s="14"/>
      <c r="U158" s="14"/>
      <c r="V158" s="14"/>
      <c r="W158" s="14"/>
    </row>
    <row r="159" spans="1:2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4"/>
      <c r="T159" s="14"/>
      <c r="U159" s="14"/>
      <c r="V159" s="14"/>
      <c r="W159" s="14"/>
    </row>
    <row r="160" spans="1:2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4"/>
      <c r="T160" s="14"/>
      <c r="U160" s="14"/>
      <c r="V160" s="14"/>
      <c r="W160" s="14"/>
    </row>
    <row r="161" spans="1:2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4"/>
      <c r="T161" s="14"/>
      <c r="U161" s="14"/>
      <c r="V161" s="14"/>
      <c r="W161" s="14"/>
    </row>
    <row r="162" spans="1:2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4"/>
      <c r="T162" s="14"/>
      <c r="U162" s="14"/>
      <c r="V162" s="14"/>
      <c r="W162" s="14"/>
    </row>
    <row r="163" spans="1:2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4"/>
      <c r="T163" s="14"/>
      <c r="U163" s="14"/>
      <c r="V163" s="14"/>
      <c r="W163" s="14"/>
    </row>
    <row r="164" spans="1:2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4"/>
      <c r="T164" s="14"/>
      <c r="U164" s="14"/>
      <c r="V164" s="14"/>
      <c r="W164" s="14"/>
    </row>
    <row r="165" spans="1:2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4"/>
      <c r="T165" s="14"/>
      <c r="U165" s="14"/>
      <c r="V165" s="14"/>
      <c r="W165" s="14"/>
    </row>
    <row r="166" spans="1:2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4"/>
      <c r="T166" s="14"/>
      <c r="U166" s="14"/>
      <c r="V166" s="14"/>
      <c r="W166" s="14"/>
    </row>
    <row r="167" spans="1:2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4"/>
      <c r="T167" s="14"/>
      <c r="U167" s="14"/>
      <c r="V167" s="14"/>
      <c r="W167" s="14"/>
    </row>
    <row r="168" spans="1:2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4"/>
      <c r="T168" s="14"/>
      <c r="U168" s="14"/>
      <c r="V168" s="14"/>
      <c r="W168" s="14"/>
    </row>
    <row r="169" spans="1:2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4"/>
      <c r="T169" s="14"/>
      <c r="U169" s="14"/>
      <c r="V169" s="14"/>
      <c r="W169" s="14"/>
    </row>
    <row r="170" spans="1:2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4"/>
      <c r="T170" s="14"/>
      <c r="U170" s="14"/>
      <c r="V170" s="14"/>
      <c r="W170" s="14"/>
    </row>
  </sheetData>
  <mergeCells count="10">
    <mergeCell ref="D3:R3"/>
    <mergeCell ref="S3:W3"/>
    <mergeCell ref="D4:H4"/>
    <mergeCell ref="I4:M4"/>
    <mergeCell ref="N4:R4"/>
    <mergeCell ref="B67:C67"/>
    <mergeCell ref="C4:C5"/>
    <mergeCell ref="B4:B5"/>
    <mergeCell ref="A4:A5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65"/>
  <sheetViews>
    <sheetView workbookViewId="0">
      <pane xSplit="3" ySplit="5" topLeftCell="J63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20.25"/>
  <cols>
    <col min="1" max="1" width="6.140625" style="1" customWidth="1"/>
    <col min="2" max="2" width="14.85546875" style="1" customWidth="1"/>
    <col min="3" max="3" width="13.5703125" style="1" customWidth="1"/>
    <col min="4" max="4" width="17.42578125" style="1" customWidth="1"/>
    <col min="5" max="5" width="15.140625" style="1" customWidth="1"/>
    <col min="6" max="6" width="11.42578125" style="1" customWidth="1"/>
    <col min="7" max="7" width="17" style="1" customWidth="1"/>
    <col min="8" max="8" width="15.42578125" style="1" customWidth="1"/>
    <col min="9" max="9" width="19.42578125" style="1" customWidth="1"/>
    <col min="10" max="10" width="15.5703125" style="1" customWidth="1"/>
    <col min="11" max="11" width="11.7109375" style="1" customWidth="1"/>
    <col min="12" max="12" width="16.42578125" style="1" customWidth="1"/>
    <col min="13" max="13" width="20.7109375" style="1" customWidth="1"/>
    <col min="14" max="14" width="15.7109375" style="1" customWidth="1"/>
    <col min="15" max="15" width="17.140625" style="1" customWidth="1"/>
    <col min="16" max="16" width="12" style="1" customWidth="1"/>
    <col min="17" max="17" width="15.7109375" style="1" customWidth="1"/>
    <col min="18" max="18" width="16.7109375" style="1" customWidth="1"/>
    <col min="19" max="19" width="17" style="1" customWidth="1"/>
    <col min="20" max="20" width="13" style="1" customWidth="1"/>
    <col min="21" max="21" width="10.28515625" style="1" customWidth="1"/>
    <col min="22" max="22" width="13.42578125" style="1" customWidth="1"/>
    <col min="23" max="23" width="14.7109375" style="1" customWidth="1"/>
  </cols>
  <sheetData>
    <row r="1" spans="1:23" s="29" customForma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s="33" customFormat="1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s="33" customFormat="1">
      <c r="A3" s="40"/>
      <c r="B3" s="154" t="s">
        <v>22</v>
      </c>
      <c r="C3" s="155"/>
      <c r="D3" s="154" t="s">
        <v>3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5"/>
      <c r="S3" s="142" t="s">
        <v>23</v>
      </c>
      <c r="T3" s="142"/>
      <c r="U3" s="142"/>
      <c r="V3" s="142"/>
      <c r="W3" s="142"/>
    </row>
    <row r="4" spans="1:23" s="33" customFormat="1">
      <c r="A4" s="153" t="s">
        <v>1</v>
      </c>
      <c r="B4" s="149" t="s">
        <v>24</v>
      </c>
      <c r="C4" s="149" t="s">
        <v>25</v>
      </c>
      <c r="D4" s="169">
        <v>2013</v>
      </c>
      <c r="E4" s="157"/>
      <c r="F4" s="157"/>
      <c r="G4" s="157"/>
      <c r="H4" s="158"/>
      <c r="I4" s="170">
        <v>2014</v>
      </c>
      <c r="J4" s="170"/>
      <c r="K4" s="170"/>
      <c r="L4" s="170"/>
      <c r="M4" s="170"/>
      <c r="N4" s="171">
        <v>2015</v>
      </c>
      <c r="O4" s="171"/>
      <c r="P4" s="171"/>
      <c r="Q4" s="171"/>
      <c r="R4" s="171"/>
      <c r="S4" s="34" t="s">
        <v>26</v>
      </c>
      <c r="T4" s="34" t="s">
        <v>27</v>
      </c>
      <c r="U4" s="34" t="s">
        <v>28</v>
      </c>
      <c r="V4" s="34" t="s">
        <v>29</v>
      </c>
      <c r="W4" s="34" t="s">
        <v>30</v>
      </c>
    </row>
    <row r="5" spans="1:23" s="33" customFormat="1" ht="21" thickBot="1">
      <c r="A5" s="150"/>
      <c r="B5" s="150"/>
      <c r="C5" s="150"/>
      <c r="D5" s="49" t="s">
        <v>31</v>
      </c>
      <c r="E5" s="49" t="s">
        <v>32</v>
      </c>
      <c r="F5" s="49" t="s">
        <v>33</v>
      </c>
      <c r="G5" s="49" t="s">
        <v>34</v>
      </c>
      <c r="H5" s="49" t="s">
        <v>35</v>
      </c>
      <c r="I5" s="50" t="s">
        <v>31</v>
      </c>
      <c r="J5" s="50" t="s">
        <v>32</v>
      </c>
      <c r="K5" s="50" t="s">
        <v>33</v>
      </c>
      <c r="L5" s="50" t="s">
        <v>34</v>
      </c>
      <c r="M5" s="50" t="s">
        <v>35</v>
      </c>
      <c r="N5" s="51" t="s">
        <v>31</v>
      </c>
      <c r="O5" s="51" t="s">
        <v>32</v>
      </c>
      <c r="P5" s="51" t="s">
        <v>33</v>
      </c>
      <c r="Q5" s="51" t="s">
        <v>34</v>
      </c>
      <c r="R5" s="51" t="s">
        <v>35</v>
      </c>
      <c r="S5" s="52" t="s">
        <v>36</v>
      </c>
      <c r="T5" s="52" t="s">
        <v>36</v>
      </c>
      <c r="U5" s="52" t="s">
        <v>36</v>
      </c>
      <c r="V5" s="52" t="s">
        <v>36</v>
      </c>
      <c r="W5" s="52" t="s">
        <v>37</v>
      </c>
    </row>
    <row r="6" spans="1:23" s="29" customFormat="1">
      <c r="A6" s="45">
        <v>1</v>
      </c>
      <c r="B6" s="45" t="s">
        <v>138</v>
      </c>
      <c r="C6" s="45" t="s">
        <v>139</v>
      </c>
      <c r="D6" s="45"/>
      <c r="E6" s="45"/>
      <c r="F6" s="45"/>
      <c r="G6" s="45"/>
      <c r="H6" s="45"/>
      <c r="I6" s="46">
        <f>'[4]Pha+Ouan.1'!D7</f>
        <v>8.1999999999999993</v>
      </c>
      <c r="J6" s="46">
        <f>'[4]Pha+Ouan.1'!E7</f>
        <v>5</v>
      </c>
      <c r="K6" s="46">
        <f>'[4]Pha+Ouan.1'!F7</f>
        <v>0</v>
      </c>
      <c r="L6" s="46">
        <f>'[4]Pha+Ouan.1'!G7</f>
        <v>3.2</v>
      </c>
      <c r="M6" s="46">
        <f>'[4]Pha+Ouan.1'!I7</f>
        <v>71000</v>
      </c>
      <c r="N6" s="47">
        <f>'[4]Pha+Ouan.1'!D25</f>
        <v>1.2</v>
      </c>
      <c r="O6" s="47">
        <f>'[4]Pha+Ouan.1'!E25</f>
        <v>1.2</v>
      </c>
      <c r="P6" s="47">
        <f>'[4]Pha+Ouan.1'!F25</f>
        <v>0</v>
      </c>
      <c r="Q6" s="47">
        <f>'[4]Pha+Ouan.1'!G25</f>
        <v>0</v>
      </c>
      <c r="R6" s="48">
        <f>'[4]Pha+Ouan.1'!I25</f>
        <v>0</v>
      </c>
      <c r="S6" s="47">
        <f>D6+I6+N6</f>
        <v>9.3999999999999986</v>
      </c>
      <c r="T6" s="47">
        <f>E6+J6+O6</f>
        <v>6.2</v>
      </c>
      <c r="U6" s="47">
        <f>F6+K6+P6</f>
        <v>0</v>
      </c>
      <c r="V6" s="47">
        <f>G6+L6+Q6</f>
        <v>3.2</v>
      </c>
      <c r="W6" s="48">
        <f>H6+M6+R6</f>
        <v>71000</v>
      </c>
    </row>
    <row r="7" spans="1:23" s="29" customFormat="1">
      <c r="A7" s="26">
        <v>2</v>
      </c>
      <c r="B7" s="26" t="s">
        <v>140</v>
      </c>
      <c r="C7" s="26" t="s">
        <v>141</v>
      </c>
      <c r="D7" s="36">
        <f>'[4]Bouaphan+Sengchan.2'!D7</f>
        <v>7.8</v>
      </c>
      <c r="E7" s="36">
        <f>'[4]Bouaphan+Sengchan.2'!E7</f>
        <v>1.6</v>
      </c>
      <c r="F7" s="36">
        <f>'[4]Bouaphan+Sengchan.2'!F7</f>
        <v>0</v>
      </c>
      <c r="G7" s="36">
        <f>'[4]Bouaphan+Sengchan.2'!G7</f>
        <v>6.2</v>
      </c>
      <c r="H7" s="26">
        <f>'[4]Bouaphan+Sengchan.2'!I7</f>
        <v>175000</v>
      </c>
      <c r="I7" s="36">
        <f>'[4]Bouaphan+Sengchan.2'!D22</f>
        <v>47.7</v>
      </c>
      <c r="J7" s="36">
        <f>'[4]Bouaphan+Sengchan.2'!E22</f>
        <v>1.5</v>
      </c>
      <c r="K7" s="36">
        <f>'[4]Bouaphan+Sengchan.2'!F22</f>
        <v>0</v>
      </c>
      <c r="L7" s="36">
        <f>'[4]Bouaphan+Sengchan.2'!G22</f>
        <v>46.2</v>
      </c>
      <c r="M7" s="26">
        <f>'[4]Bouaphan+Sengchan.2'!I22</f>
        <v>1636000</v>
      </c>
      <c r="N7" s="27"/>
      <c r="O7" s="27"/>
      <c r="P7" s="27"/>
      <c r="Q7" s="27"/>
      <c r="R7" s="28"/>
      <c r="S7" s="27">
        <f t="shared" ref="S7:W57" si="0">D7+I7+N7</f>
        <v>55.5</v>
      </c>
      <c r="T7" s="27">
        <f t="shared" si="0"/>
        <v>3.1</v>
      </c>
      <c r="U7" s="27">
        <f t="shared" si="0"/>
        <v>0</v>
      </c>
      <c r="V7" s="27">
        <f t="shared" si="0"/>
        <v>52.400000000000006</v>
      </c>
      <c r="W7" s="28">
        <f t="shared" si="0"/>
        <v>1811000</v>
      </c>
    </row>
    <row r="8" spans="1:23" s="29" customFormat="1">
      <c r="A8" s="26">
        <v>3</v>
      </c>
      <c r="B8" s="26" t="s">
        <v>142</v>
      </c>
      <c r="C8" s="26" t="s">
        <v>143</v>
      </c>
      <c r="D8" s="36">
        <f>'[4]My+To.3'!D7</f>
        <v>114.29999999999998</v>
      </c>
      <c r="E8" s="36">
        <f>'[4]My+To.3'!E7</f>
        <v>10.5</v>
      </c>
      <c r="F8" s="36">
        <f>'[4]My+To.3'!F7</f>
        <v>0</v>
      </c>
      <c r="G8" s="36">
        <f>'[4]My+To.3'!G7</f>
        <v>103.80000000000001</v>
      </c>
      <c r="H8" s="26">
        <f>'[4]My+To.3'!I7</f>
        <v>2768000</v>
      </c>
      <c r="I8" s="36">
        <f>'[4]My+To.3'!D80</f>
        <v>144.29999999999998</v>
      </c>
      <c r="J8" s="36">
        <f>'[4]My+To.3'!E80</f>
        <v>10.299999999999999</v>
      </c>
      <c r="K8" s="36">
        <f>'[4]My+To.3'!F80</f>
        <v>0</v>
      </c>
      <c r="L8" s="36">
        <f>'[4]My+To.3'!G80</f>
        <v>134</v>
      </c>
      <c r="M8" s="26">
        <f>'[4]My+To.3'!I80</f>
        <v>4613100</v>
      </c>
      <c r="N8" s="27">
        <f>'[4]My+To.3'!D188</f>
        <v>1.6</v>
      </c>
      <c r="O8" s="27">
        <f>'[4]My+To.3'!E188</f>
        <v>0</v>
      </c>
      <c r="P8" s="27">
        <f>'[4]My+To.3'!F188</f>
        <v>0</v>
      </c>
      <c r="Q8" s="27">
        <f>'[4]My+To.3'!G188</f>
        <v>1.6</v>
      </c>
      <c r="R8" s="28">
        <f>'[4]My+To.3'!I188</f>
        <v>56000</v>
      </c>
      <c r="S8" s="27">
        <f t="shared" si="0"/>
        <v>260.2</v>
      </c>
      <c r="T8" s="27">
        <f t="shared" si="0"/>
        <v>20.799999999999997</v>
      </c>
      <c r="U8" s="27">
        <f t="shared" si="0"/>
        <v>0</v>
      </c>
      <c r="V8" s="27">
        <f t="shared" si="0"/>
        <v>239.4</v>
      </c>
      <c r="W8" s="28">
        <f t="shared" si="0"/>
        <v>7437100</v>
      </c>
    </row>
    <row r="9" spans="1:23" s="29" customFormat="1">
      <c r="A9" s="26">
        <v>4</v>
      </c>
      <c r="B9" s="26" t="s">
        <v>144</v>
      </c>
      <c r="C9" s="26" t="s">
        <v>145</v>
      </c>
      <c r="D9" s="36">
        <f>'[4]Somdy+May.4'!D7</f>
        <v>20.100000000000001</v>
      </c>
      <c r="E9" s="36">
        <f>'[4]Somdy+May.4'!E7</f>
        <v>14.4</v>
      </c>
      <c r="F9" s="36">
        <f>'[4]Somdy+May.4'!F7</f>
        <v>0</v>
      </c>
      <c r="G9" s="36">
        <f>'[4]Somdy+May.4'!G7</f>
        <v>5.7000000000000011</v>
      </c>
      <c r="H9" s="26">
        <f>'[4]Somdy+May.4'!I7</f>
        <v>172000</v>
      </c>
      <c r="I9" s="36">
        <f>'[4]Somdy+May.4'!D40</f>
        <v>60.1</v>
      </c>
      <c r="J9" s="36">
        <f>'[4]Somdy+May.4'!E40</f>
        <v>9.4</v>
      </c>
      <c r="K9" s="36">
        <f>'[4]Somdy+May.4'!F40</f>
        <v>0</v>
      </c>
      <c r="L9" s="36">
        <f>'[4]Somdy+May.4'!G40</f>
        <v>50.7</v>
      </c>
      <c r="M9" s="26">
        <f>'[4]Somdy+May.4'!I40</f>
        <v>1019000</v>
      </c>
      <c r="N9" s="27"/>
      <c r="O9" s="27"/>
      <c r="P9" s="27"/>
      <c r="Q9" s="27"/>
      <c r="R9" s="28"/>
      <c r="S9" s="27">
        <f t="shared" si="0"/>
        <v>80.2</v>
      </c>
      <c r="T9" s="27">
        <f t="shared" si="0"/>
        <v>23.8</v>
      </c>
      <c r="U9" s="27">
        <f t="shared" si="0"/>
        <v>0</v>
      </c>
      <c r="V9" s="27">
        <f t="shared" si="0"/>
        <v>56.400000000000006</v>
      </c>
      <c r="W9" s="28">
        <f t="shared" si="0"/>
        <v>1191000</v>
      </c>
    </row>
    <row r="10" spans="1:23" s="29" customFormat="1">
      <c r="A10" s="26">
        <v>5</v>
      </c>
      <c r="B10" s="26"/>
      <c r="C10" s="26" t="s">
        <v>146</v>
      </c>
      <c r="D10" s="36">
        <f>'[4]Mrs One.5'!D7</f>
        <v>6.5</v>
      </c>
      <c r="E10" s="36">
        <f>'[4]Mrs One.5'!E7</f>
        <v>3.3</v>
      </c>
      <c r="F10" s="36">
        <f>'[4]Mrs One.5'!F7</f>
        <v>0</v>
      </c>
      <c r="G10" s="36">
        <f>'[4]Mrs One.5'!G7</f>
        <v>3.2</v>
      </c>
      <c r="H10" s="26">
        <f>'[4]Mrs One.5'!I7</f>
        <v>70000</v>
      </c>
      <c r="I10" s="44">
        <f>'[4]Mrs One.5'!D17</f>
        <v>8.1999999999999993</v>
      </c>
      <c r="J10" s="44">
        <f>'[4]Mrs One.5'!E17</f>
        <v>5</v>
      </c>
      <c r="K10" s="36">
        <f>'[4]Somdy+May.4'!F40</f>
        <v>0</v>
      </c>
      <c r="L10" s="36">
        <f>'[4]Somdy+May.4'!G40</f>
        <v>50.7</v>
      </c>
      <c r="M10" s="26">
        <f>'[4]Mrs One.5'!I17</f>
        <v>75000</v>
      </c>
      <c r="N10" s="27">
        <f>'[4]Mrs One.5'!D35</f>
        <v>1.2</v>
      </c>
      <c r="O10" s="27">
        <f>'[4]Mrs One.5'!E35</f>
        <v>1.2</v>
      </c>
      <c r="P10" s="27">
        <f>'[4]Mrs One.5'!F35</f>
        <v>0</v>
      </c>
      <c r="Q10" s="27">
        <f>'[4]Mrs One.5'!G35</f>
        <v>0</v>
      </c>
      <c r="R10" s="28">
        <f>'[4]Mrs One.5'!I35</f>
        <v>0</v>
      </c>
      <c r="S10" s="27">
        <f t="shared" si="0"/>
        <v>15.899999999999999</v>
      </c>
      <c r="T10" s="27">
        <f t="shared" si="0"/>
        <v>9.5</v>
      </c>
      <c r="U10" s="27">
        <f t="shared" si="0"/>
        <v>0</v>
      </c>
      <c r="V10" s="27">
        <f t="shared" si="0"/>
        <v>53.900000000000006</v>
      </c>
      <c r="W10" s="28">
        <f t="shared" si="0"/>
        <v>145000</v>
      </c>
    </row>
    <row r="11" spans="1:23" s="29" customFormat="1">
      <c r="A11" s="26">
        <v>6</v>
      </c>
      <c r="B11" s="26" t="s">
        <v>147</v>
      </c>
      <c r="C11" s="26" t="s">
        <v>148</v>
      </c>
      <c r="D11" s="44"/>
      <c r="E11" s="26"/>
      <c r="F11" s="26"/>
      <c r="G11" s="26"/>
      <c r="H11" s="26"/>
      <c r="I11" s="44">
        <f>'[4]Nio+Thone.6'!D7</f>
        <v>13</v>
      </c>
      <c r="J11" s="44">
        <f>'[4]Nio+Thone.6'!E7</f>
        <v>7.9</v>
      </c>
      <c r="K11" s="44">
        <f>'[4]Nio+Thone.6'!F7</f>
        <v>0</v>
      </c>
      <c r="L11" s="44">
        <f>'[4]Nio+Thone.6'!G7</f>
        <v>5.0999999999999996</v>
      </c>
      <c r="M11" s="26">
        <f>'[4]Nio+Thone.6'!I7</f>
        <v>133500</v>
      </c>
      <c r="N11" s="27">
        <f>'[4]Nio+Thone.6'!D32</f>
        <v>1.3</v>
      </c>
      <c r="O11" s="27">
        <f>'[4]Nio+Thone.6'!E32</f>
        <v>1.3</v>
      </c>
      <c r="P11" s="27">
        <f>'[4]Nio+Thone.6'!F32</f>
        <v>0</v>
      </c>
      <c r="Q11" s="27">
        <f>'[4]Nio+Thone.6'!G32</f>
        <v>0</v>
      </c>
      <c r="R11" s="28">
        <f>'[4]Nio+Thone.6'!I32</f>
        <v>0</v>
      </c>
      <c r="S11" s="27">
        <f t="shared" si="0"/>
        <v>14.3</v>
      </c>
      <c r="T11" s="27">
        <f t="shared" si="0"/>
        <v>9.2000000000000011</v>
      </c>
      <c r="U11" s="27">
        <f t="shared" si="0"/>
        <v>0</v>
      </c>
      <c r="V11" s="27">
        <f t="shared" si="0"/>
        <v>5.0999999999999996</v>
      </c>
      <c r="W11" s="28">
        <f t="shared" si="0"/>
        <v>133500</v>
      </c>
    </row>
    <row r="12" spans="1:23" s="29" customFormat="1">
      <c r="A12" s="26">
        <v>7</v>
      </c>
      <c r="B12" s="26" t="s">
        <v>149</v>
      </c>
      <c r="C12" s="26" t="s">
        <v>57</v>
      </c>
      <c r="D12" s="36">
        <f>'[4]King+Mone.7'!D7</f>
        <v>27.799999999999997</v>
      </c>
      <c r="E12" s="36">
        <f>'[4]King+Mone.7'!E7</f>
        <v>2.2999999999999998</v>
      </c>
      <c r="F12" s="36">
        <f>'[4]King+Mone.7'!F7</f>
        <v>0</v>
      </c>
      <c r="G12" s="36">
        <f>'[4]King+Mone.7'!G7</f>
        <v>25.5</v>
      </c>
      <c r="H12" s="26">
        <f>'[4]King+Mone.7'!I7</f>
        <v>760800</v>
      </c>
      <c r="I12" s="26"/>
      <c r="J12" s="26"/>
      <c r="K12" s="26"/>
      <c r="L12" s="26"/>
      <c r="M12" s="26"/>
      <c r="N12" s="27"/>
      <c r="O12" s="27"/>
      <c r="P12" s="27"/>
      <c r="Q12" s="27"/>
      <c r="R12" s="28"/>
      <c r="S12" s="27">
        <f t="shared" si="0"/>
        <v>27.799999999999997</v>
      </c>
      <c r="T12" s="27">
        <f t="shared" si="0"/>
        <v>2.2999999999999998</v>
      </c>
      <c r="U12" s="27">
        <f t="shared" si="0"/>
        <v>0</v>
      </c>
      <c r="V12" s="27">
        <f t="shared" si="0"/>
        <v>25.5</v>
      </c>
      <c r="W12" s="28">
        <f t="shared" si="0"/>
        <v>760800</v>
      </c>
    </row>
    <row r="13" spans="1:23" s="29" customFormat="1">
      <c r="A13" s="26">
        <v>8</v>
      </c>
      <c r="B13" s="26" t="s">
        <v>150</v>
      </c>
      <c r="C13" s="26" t="s">
        <v>151</v>
      </c>
      <c r="D13" s="36">
        <f>'[4]Koun+Bunma.8'!D7</f>
        <v>14.299999999999999</v>
      </c>
      <c r="E13" s="36">
        <f>'[4]Koun+Bunma.8'!E7</f>
        <v>8.6999999999999993</v>
      </c>
      <c r="F13" s="36">
        <f>'[4]Koun+Bunma.8'!F7</f>
        <v>0</v>
      </c>
      <c r="G13" s="36">
        <f>'[4]Koun+Bunma.8'!G7</f>
        <v>5.6</v>
      </c>
      <c r="H13" s="26">
        <f>'[4]Koun+Bunma.8'!I7</f>
        <v>150400</v>
      </c>
      <c r="I13" s="44">
        <f>'[4]Koun+Bunma.8'!D33</f>
        <v>26.9</v>
      </c>
      <c r="J13" s="44">
        <f>'[4]Koun+Bunma.8'!E33</f>
        <v>18.7</v>
      </c>
      <c r="K13" s="44">
        <f>'[4]Koun+Bunma.8'!F33</f>
        <v>0</v>
      </c>
      <c r="L13" s="44">
        <f>'[4]Koun+Bunma.8'!G33</f>
        <v>8.1999999999999993</v>
      </c>
      <c r="M13" s="26">
        <f>'[4]Koun+Bunma.8'!I33</f>
        <v>212000</v>
      </c>
      <c r="N13" s="27"/>
      <c r="O13" s="27"/>
      <c r="P13" s="27"/>
      <c r="Q13" s="27"/>
      <c r="R13" s="28"/>
      <c r="S13" s="27">
        <f t="shared" si="0"/>
        <v>41.199999999999996</v>
      </c>
      <c r="T13" s="27">
        <f t="shared" si="0"/>
        <v>27.4</v>
      </c>
      <c r="U13" s="27">
        <f t="shared" si="0"/>
        <v>0</v>
      </c>
      <c r="V13" s="27">
        <f t="shared" si="0"/>
        <v>13.799999999999999</v>
      </c>
      <c r="W13" s="28">
        <f t="shared" si="0"/>
        <v>362400</v>
      </c>
    </row>
    <row r="14" spans="1:23" s="29" customFormat="1">
      <c r="A14" s="26">
        <v>9</v>
      </c>
      <c r="B14" s="26" t="s">
        <v>66</v>
      </c>
      <c r="C14" s="26" t="s">
        <v>152</v>
      </c>
      <c r="D14" s="36">
        <f>'[4]Chan+Vay.9'!D7</f>
        <v>8.6999999999999993</v>
      </c>
      <c r="E14" s="36">
        <f>'[4]Chan+Vay.9'!E7</f>
        <v>4</v>
      </c>
      <c r="F14" s="36">
        <f>'[4]Chan+Vay.9'!F7</f>
        <v>0</v>
      </c>
      <c r="G14" s="36">
        <f>'[4]Chan+Vay.9'!G7</f>
        <v>4.6999999999999993</v>
      </c>
      <c r="H14" s="26">
        <f>'[4]Chan+Vay.9'!I7</f>
        <v>70200</v>
      </c>
      <c r="I14" s="26"/>
      <c r="J14" s="26"/>
      <c r="K14" s="26"/>
      <c r="L14" s="26"/>
      <c r="M14" s="26"/>
      <c r="N14" s="27"/>
      <c r="O14" s="27"/>
      <c r="P14" s="27"/>
      <c r="Q14" s="27"/>
      <c r="R14" s="28"/>
      <c r="S14" s="27">
        <f t="shared" si="0"/>
        <v>8.6999999999999993</v>
      </c>
      <c r="T14" s="27">
        <f t="shared" si="0"/>
        <v>4</v>
      </c>
      <c r="U14" s="27">
        <f t="shared" si="0"/>
        <v>0</v>
      </c>
      <c r="V14" s="27">
        <f t="shared" si="0"/>
        <v>4.6999999999999993</v>
      </c>
      <c r="W14" s="28">
        <f t="shared" si="0"/>
        <v>70200</v>
      </c>
    </row>
    <row r="15" spans="1:23" s="29" customFormat="1">
      <c r="A15" s="26">
        <v>10</v>
      </c>
      <c r="B15" s="26" t="s">
        <v>153</v>
      </c>
      <c r="C15" s="26" t="s">
        <v>154</v>
      </c>
      <c r="D15" s="36">
        <f>'[4]Sone+May.10'!D7</f>
        <v>18.899999999999999</v>
      </c>
      <c r="E15" s="36">
        <f>'[4]Sone+May.10'!E7</f>
        <v>3.3</v>
      </c>
      <c r="F15" s="36">
        <f>'[4]Sone+May.10'!F7</f>
        <v>0</v>
      </c>
      <c r="G15" s="36">
        <f>'[4]Sone+May.10'!G7</f>
        <v>15.6</v>
      </c>
      <c r="H15" s="26">
        <f>'[4]Sone+May.10'!I7</f>
        <v>413000</v>
      </c>
      <c r="I15" s="26"/>
      <c r="J15" s="26"/>
      <c r="K15" s="26"/>
      <c r="L15" s="26"/>
      <c r="M15" s="26"/>
      <c r="N15" s="27"/>
      <c r="O15" s="27"/>
      <c r="P15" s="27"/>
      <c r="Q15" s="27"/>
      <c r="R15" s="28"/>
      <c r="S15" s="27">
        <f t="shared" si="0"/>
        <v>18.899999999999999</v>
      </c>
      <c r="T15" s="27">
        <f t="shared" si="0"/>
        <v>3.3</v>
      </c>
      <c r="U15" s="27">
        <f t="shared" si="0"/>
        <v>0</v>
      </c>
      <c r="V15" s="27">
        <f t="shared" si="0"/>
        <v>15.6</v>
      </c>
      <c r="W15" s="28">
        <f t="shared" si="0"/>
        <v>413000</v>
      </c>
    </row>
    <row r="16" spans="1:23" s="29" customFormat="1">
      <c r="A16" s="26">
        <v>11</v>
      </c>
      <c r="B16" s="26"/>
      <c r="C16" s="26" t="s">
        <v>155</v>
      </c>
      <c r="D16" s="36">
        <f>'[4]Mrs Pan.11'!D7</f>
        <v>11.400000000000002</v>
      </c>
      <c r="E16" s="36">
        <f>'[4]Mrs Pan.11'!E7</f>
        <v>2.6</v>
      </c>
      <c r="F16" s="36">
        <f>'[4]Mrs Pan.11'!F7</f>
        <v>0</v>
      </c>
      <c r="G16" s="36">
        <f>'[4]Mrs Pan.11'!G7</f>
        <v>8.7999999999999989</v>
      </c>
      <c r="H16" s="26">
        <f>'[4]Mrs Pan.11'!I7</f>
        <v>369600</v>
      </c>
      <c r="I16" s="26"/>
      <c r="J16" s="26"/>
      <c r="K16" s="26"/>
      <c r="L16" s="26"/>
      <c r="M16" s="26"/>
      <c r="N16" s="27"/>
      <c r="O16" s="27"/>
      <c r="P16" s="27"/>
      <c r="Q16" s="27"/>
      <c r="R16" s="28"/>
      <c r="S16" s="27">
        <f t="shared" si="0"/>
        <v>11.400000000000002</v>
      </c>
      <c r="T16" s="27">
        <f t="shared" si="0"/>
        <v>2.6</v>
      </c>
      <c r="U16" s="27">
        <f t="shared" si="0"/>
        <v>0</v>
      </c>
      <c r="V16" s="27">
        <f t="shared" si="0"/>
        <v>8.7999999999999989</v>
      </c>
      <c r="W16" s="28">
        <f t="shared" si="0"/>
        <v>369600</v>
      </c>
    </row>
    <row r="17" spans="1:23" s="29" customFormat="1">
      <c r="A17" s="26">
        <v>12</v>
      </c>
      <c r="B17" s="26" t="s">
        <v>156</v>
      </c>
      <c r="C17" s="26" t="s">
        <v>157</v>
      </c>
      <c r="D17" s="36">
        <f>'[4]Souk+Phone.12'!D7</f>
        <v>7.9000000000000012</v>
      </c>
      <c r="E17" s="36">
        <f>'[4]Souk+Phone.12'!E7</f>
        <v>3.0999999999999996</v>
      </c>
      <c r="F17" s="36">
        <f>'[4]Souk+Phone.12'!F7</f>
        <v>0</v>
      </c>
      <c r="G17" s="36">
        <f>'[4]Souk+Phone.12'!G7</f>
        <v>4.8</v>
      </c>
      <c r="H17" s="36">
        <f>'[4]Souk+Phone.12'!I7</f>
        <v>118400</v>
      </c>
      <c r="I17" s="36">
        <f>'[4]Souk+Phone.12'!D24</f>
        <v>21.6</v>
      </c>
      <c r="J17" s="36">
        <f>'[4]Souk+Phone.12'!E24</f>
        <v>11</v>
      </c>
      <c r="K17" s="36">
        <f>'[4]Souk+Phone.12'!F24</f>
        <v>0</v>
      </c>
      <c r="L17" s="36">
        <f>'[4]Souk+Phone.12'!G24</f>
        <v>10.6</v>
      </c>
      <c r="M17" s="36">
        <f>'[4]Souk+Phone.12'!I24</f>
        <v>363500</v>
      </c>
      <c r="N17" s="27">
        <f>'[4]Souk+Phone.12'!D51</f>
        <v>0.9</v>
      </c>
      <c r="O17" s="27">
        <f>'[4]Souk+Phone.12'!E51</f>
        <v>0.9</v>
      </c>
      <c r="P17" s="27">
        <f>'[4]Souk+Phone.12'!F51</f>
        <v>0</v>
      </c>
      <c r="Q17" s="27">
        <f>'[4]Souk+Phone.12'!G51</f>
        <v>0</v>
      </c>
      <c r="R17" s="28">
        <f>'[4]Souk+Phone.12'!I51</f>
        <v>0</v>
      </c>
      <c r="S17" s="27">
        <f t="shared" si="0"/>
        <v>30.400000000000002</v>
      </c>
      <c r="T17" s="27">
        <f t="shared" si="0"/>
        <v>15</v>
      </c>
      <c r="U17" s="27">
        <f t="shared" si="0"/>
        <v>0</v>
      </c>
      <c r="V17" s="27">
        <f t="shared" si="0"/>
        <v>15.399999999999999</v>
      </c>
      <c r="W17" s="28">
        <f t="shared" si="0"/>
        <v>481900</v>
      </c>
    </row>
    <row r="18" spans="1:23" s="29" customFormat="1">
      <c r="A18" s="26">
        <v>13</v>
      </c>
      <c r="B18" s="26" t="s">
        <v>158</v>
      </c>
      <c r="C18" s="26" t="s">
        <v>159</v>
      </c>
      <c r="D18" s="36">
        <f>'[4]Song+Pheng.13'!D7</f>
        <v>73.3</v>
      </c>
      <c r="E18" s="36">
        <f>'[4]Song+Pheng.13'!E7</f>
        <v>6.2</v>
      </c>
      <c r="F18" s="36">
        <f>'[4]Song+Pheng.13'!F7</f>
        <v>0</v>
      </c>
      <c r="G18" s="36">
        <f>'[4]Song+Pheng.13'!G7</f>
        <v>67.099999999999994</v>
      </c>
      <c r="H18" s="26">
        <f>'[4]Song+Pheng.13'!I7</f>
        <v>1799300</v>
      </c>
      <c r="I18" s="36">
        <f>'[4]Song+Pheng.13'!D53</f>
        <v>29.900000000000002</v>
      </c>
      <c r="J18" s="36">
        <f>'[4]Song+Pheng.13'!E53</f>
        <v>7.6999999999999993</v>
      </c>
      <c r="K18" s="36">
        <f>'[4]Song+Pheng.13'!F53</f>
        <v>0</v>
      </c>
      <c r="L18" s="36">
        <f>'[4]Song+Pheng.13'!G53</f>
        <v>22.2</v>
      </c>
      <c r="M18" s="26">
        <f>'[4]Song+Pheng.13'!I53</f>
        <v>520500</v>
      </c>
      <c r="N18" s="27">
        <f>'[4]Song+Pheng.13'!D87</f>
        <v>1</v>
      </c>
      <c r="O18" s="27">
        <f>'[4]Song+Pheng.13'!E87</f>
        <v>0</v>
      </c>
      <c r="P18" s="27">
        <f>'[4]Song+Pheng.13'!F87</f>
        <v>0</v>
      </c>
      <c r="Q18" s="27">
        <f>'[4]Song+Pheng.13'!G87</f>
        <v>1</v>
      </c>
      <c r="R18" s="28">
        <f>'[4]Song+Pheng.13'!I87</f>
        <v>25000</v>
      </c>
      <c r="S18" s="27">
        <f t="shared" si="0"/>
        <v>104.2</v>
      </c>
      <c r="T18" s="27">
        <f t="shared" si="0"/>
        <v>13.899999999999999</v>
      </c>
      <c r="U18" s="27">
        <f t="shared" si="0"/>
        <v>0</v>
      </c>
      <c r="V18" s="27">
        <f t="shared" si="0"/>
        <v>90.3</v>
      </c>
      <c r="W18" s="28">
        <f t="shared" si="0"/>
        <v>2344800</v>
      </c>
    </row>
    <row r="19" spans="1:23" s="29" customFormat="1">
      <c r="A19" s="26">
        <v>14</v>
      </c>
      <c r="B19" s="26" t="s">
        <v>160</v>
      </c>
      <c r="C19" s="26" t="s">
        <v>61</v>
      </c>
      <c r="D19" s="36">
        <f>'[4]Sombat+Noy.14'!D7</f>
        <v>12.799999999999999</v>
      </c>
      <c r="E19" s="36">
        <f>'[4]Sombat+Noy.14'!E7</f>
        <v>0</v>
      </c>
      <c r="F19" s="36">
        <f>'[4]Sombat+Noy.14'!F7</f>
        <v>0</v>
      </c>
      <c r="G19" s="36">
        <f>'[4]Sombat+Noy.14'!G7</f>
        <v>12.799999999999999</v>
      </c>
      <c r="H19" s="36">
        <f>'[4]Sombat+Noy.14'!I7</f>
        <v>244000</v>
      </c>
      <c r="I19" s="26"/>
      <c r="J19" s="26"/>
      <c r="K19" s="26"/>
      <c r="L19" s="26"/>
      <c r="M19" s="26"/>
      <c r="N19" s="27"/>
      <c r="O19" s="27"/>
      <c r="P19" s="27"/>
      <c r="Q19" s="27"/>
      <c r="R19" s="28"/>
      <c r="S19" s="27">
        <f t="shared" si="0"/>
        <v>12.799999999999999</v>
      </c>
      <c r="T19" s="27">
        <f t="shared" si="0"/>
        <v>0</v>
      </c>
      <c r="U19" s="27">
        <f t="shared" si="0"/>
        <v>0</v>
      </c>
      <c r="V19" s="27">
        <f t="shared" si="0"/>
        <v>12.799999999999999</v>
      </c>
      <c r="W19" s="28">
        <f t="shared" si="0"/>
        <v>244000</v>
      </c>
    </row>
    <row r="20" spans="1:23" s="29" customFormat="1">
      <c r="A20" s="26">
        <v>15</v>
      </c>
      <c r="B20" s="26" t="s">
        <v>161</v>
      </c>
      <c r="C20" s="26" t="s">
        <v>43</v>
      </c>
      <c r="D20" s="36">
        <f>'[4]Sak+Van.15'!D7</f>
        <v>13</v>
      </c>
      <c r="E20" s="36">
        <f>'[4]Sak+Van.15'!E7</f>
        <v>7.2</v>
      </c>
      <c r="F20" s="36">
        <f>'[4]Sak+Van.15'!F7</f>
        <v>0</v>
      </c>
      <c r="G20" s="36">
        <f>'[4]Sak+Van.15'!G7</f>
        <v>5.8000000000000007</v>
      </c>
      <c r="H20" s="36">
        <f>'[4]Sak+Van.15'!I7</f>
        <v>146400</v>
      </c>
      <c r="I20" s="36">
        <f>'[4]Sak+Van.15'!D25</f>
        <v>4</v>
      </c>
      <c r="J20" s="36">
        <f>'[4]Sak+Van.15'!E25</f>
        <v>4</v>
      </c>
      <c r="K20" s="36">
        <f>'[4]Sak+Van.15'!F25</f>
        <v>0</v>
      </c>
      <c r="L20" s="36">
        <f>'[4]Sak+Van.15'!G25</f>
        <v>0</v>
      </c>
      <c r="M20" s="36">
        <f>'[4]Sak+Van.15'!I25</f>
        <v>0</v>
      </c>
      <c r="N20" s="27"/>
      <c r="O20" s="27"/>
      <c r="P20" s="27"/>
      <c r="Q20" s="27"/>
      <c r="R20" s="28"/>
      <c r="S20" s="27">
        <f t="shared" si="0"/>
        <v>17</v>
      </c>
      <c r="T20" s="27">
        <f t="shared" si="0"/>
        <v>11.2</v>
      </c>
      <c r="U20" s="27">
        <f t="shared" si="0"/>
        <v>0</v>
      </c>
      <c r="V20" s="27">
        <f t="shared" si="0"/>
        <v>5.8000000000000007</v>
      </c>
      <c r="W20" s="28">
        <f t="shared" si="0"/>
        <v>146400</v>
      </c>
    </row>
    <row r="21" spans="1:23" s="29" customFormat="1">
      <c r="A21" s="26">
        <v>16</v>
      </c>
      <c r="B21" s="26" t="s">
        <v>162</v>
      </c>
      <c r="C21" s="26" t="s">
        <v>131</v>
      </c>
      <c r="D21" s="36">
        <f>'[4]Xay+Phaeng.16'!D7</f>
        <v>36.199999999999996</v>
      </c>
      <c r="E21" s="44">
        <f>'[4]Xay+Phaeng.16'!E7</f>
        <v>6.9</v>
      </c>
      <c r="F21" s="36">
        <f>'[4]Xay+Phaeng.16'!F7</f>
        <v>0</v>
      </c>
      <c r="G21" s="36">
        <f>'[4]Xay+Phaeng.16'!G7</f>
        <v>29.299999999999997</v>
      </c>
      <c r="H21" s="26">
        <f>'[4]Xay+Phaeng.16'!I7</f>
        <v>842100</v>
      </c>
      <c r="I21" s="44">
        <f>'[4]Xay+Phaeng.16'!D54</f>
        <v>55.5</v>
      </c>
      <c r="J21" s="44">
        <f>'[4]Xay+Phaeng.16'!E54</f>
        <v>6.5</v>
      </c>
      <c r="K21" s="44">
        <f>'[4]Xay+Phaeng.16'!F54</f>
        <v>0</v>
      </c>
      <c r="L21" s="44">
        <f>'[4]Xay+Phaeng.16'!G54</f>
        <v>49</v>
      </c>
      <c r="M21" s="26">
        <f>'[4]Xay+Phaeng.16'!I54</f>
        <v>1082000</v>
      </c>
      <c r="N21" s="27">
        <f>'[4]Xay+Phaeng.16'!D100</f>
        <v>1.6</v>
      </c>
      <c r="O21" s="27">
        <f>'[4]Xay+Phaeng.16'!E100</f>
        <v>0.6</v>
      </c>
      <c r="P21" s="27">
        <f>'[4]Xay+Phaeng.16'!F100</f>
        <v>0</v>
      </c>
      <c r="Q21" s="27">
        <f>'[4]Xay+Phaeng.16'!G100</f>
        <v>1</v>
      </c>
      <c r="R21" s="28">
        <f>'[4]Xay+Phaeng.16'!I100</f>
        <v>25000</v>
      </c>
      <c r="S21" s="27">
        <f t="shared" si="0"/>
        <v>93.299999999999983</v>
      </c>
      <c r="T21" s="27">
        <f t="shared" si="0"/>
        <v>14</v>
      </c>
      <c r="U21" s="27">
        <f t="shared" si="0"/>
        <v>0</v>
      </c>
      <c r="V21" s="27">
        <f t="shared" si="0"/>
        <v>79.3</v>
      </c>
      <c r="W21" s="28">
        <f t="shared" si="0"/>
        <v>1949100</v>
      </c>
    </row>
    <row r="22" spans="1:23" s="29" customFormat="1">
      <c r="A22" s="26">
        <v>17</v>
      </c>
      <c r="B22" s="26" t="s">
        <v>163</v>
      </c>
      <c r="C22" s="26" t="s">
        <v>164</v>
      </c>
      <c r="D22" s="36">
        <f>'[4]Bath+Do.17'!D7</f>
        <v>45.1</v>
      </c>
      <c r="E22" s="36">
        <f>'[4]Bath+Do.17'!E7</f>
        <v>5.0999999999999996</v>
      </c>
      <c r="F22" s="36">
        <f>'[4]Bath+Do.17'!F7</f>
        <v>0</v>
      </c>
      <c r="G22" s="36">
        <f>'[4]Bath+Do.17'!G7</f>
        <v>40</v>
      </c>
      <c r="H22" s="36">
        <f>'[4]Bath+Do.17'!I7</f>
        <v>1745400</v>
      </c>
      <c r="I22" s="26"/>
      <c r="J22" s="26"/>
      <c r="K22" s="26"/>
      <c r="L22" s="26"/>
      <c r="M22" s="26"/>
      <c r="N22" s="27">
        <f>'[4]Bath+Do.17'!D49</f>
        <v>5.2</v>
      </c>
      <c r="O22" s="27">
        <f>'[4]Bath+Do.17'!E49</f>
        <v>3.7</v>
      </c>
      <c r="P22" s="27">
        <f>'[4]Bath+Do.17'!F49</f>
        <v>0</v>
      </c>
      <c r="Q22" s="27">
        <f>'[4]Bath+Do.17'!G49</f>
        <v>1.5</v>
      </c>
      <c r="R22" s="28">
        <f>'[4]Bath+Do.17'!I49</f>
        <v>22500</v>
      </c>
      <c r="S22" s="27">
        <f t="shared" si="0"/>
        <v>50.300000000000004</v>
      </c>
      <c r="T22" s="27">
        <f t="shared" si="0"/>
        <v>8.8000000000000007</v>
      </c>
      <c r="U22" s="27">
        <f t="shared" si="0"/>
        <v>0</v>
      </c>
      <c r="V22" s="27">
        <f t="shared" si="0"/>
        <v>41.5</v>
      </c>
      <c r="W22" s="28">
        <f t="shared" si="0"/>
        <v>1767900</v>
      </c>
    </row>
    <row r="23" spans="1:23" s="29" customFormat="1">
      <c r="A23" s="26">
        <v>18</v>
      </c>
      <c r="B23" s="26" t="s">
        <v>165</v>
      </c>
      <c r="C23" s="26" t="s">
        <v>166</v>
      </c>
      <c r="D23" s="36">
        <f>'[4]Tun+Souk.18'!D7</f>
        <v>26.499999999999996</v>
      </c>
      <c r="E23" s="36">
        <f>'[4]Tun+Souk.18'!E7</f>
        <v>8.2999999999999989</v>
      </c>
      <c r="F23" s="36">
        <f>'[4]Tun+Souk.18'!F7</f>
        <v>0</v>
      </c>
      <c r="G23" s="36">
        <f>'[4]Tun+Souk.18'!G7</f>
        <v>18.2</v>
      </c>
      <c r="H23" s="26">
        <f>'[4]Tun+Souk.18'!I7</f>
        <v>578800</v>
      </c>
      <c r="I23" s="36">
        <f>'[4]Tun+Souk.18'!D42</f>
        <v>12.1</v>
      </c>
      <c r="J23" s="36">
        <f>'[4]Tun+Souk.18'!E42</f>
        <v>8.6</v>
      </c>
      <c r="K23" s="36">
        <f>'[4]Tun+Souk.18'!F42</f>
        <v>0</v>
      </c>
      <c r="L23" s="36">
        <f>'[4]Tun+Souk.18'!G42</f>
        <v>3.5</v>
      </c>
      <c r="M23" s="26">
        <f>'[4]Tun+Souk.18'!I42</f>
        <v>20000</v>
      </c>
      <c r="N23" s="27">
        <f>'[4]Tun+Souk.18'!D61</f>
        <v>0.6</v>
      </c>
      <c r="O23" s="27">
        <f>'[4]Tun+Souk.18'!E61</f>
        <v>0.6</v>
      </c>
      <c r="P23" s="27">
        <f>'[4]Tun+Souk.18'!F61</f>
        <v>0</v>
      </c>
      <c r="Q23" s="27">
        <f>'[4]Tun+Souk.18'!G61</f>
        <v>0</v>
      </c>
      <c r="R23" s="28">
        <f>'[4]Tun+Souk.18'!I61</f>
        <v>0</v>
      </c>
      <c r="S23" s="27">
        <f t="shared" si="0"/>
        <v>39.199999999999996</v>
      </c>
      <c r="T23" s="27">
        <f t="shared" si="0"/>
        <v>17.5</v>
      </c>
      <c r="U23" s="27">
        <f t="shared" si="0"/>
        <v>0</v>
      </c>
      <c r="V23" s="27">
        <f t="shared" si="0"/>
        <v>21.7</v>
      </c>
      <c r="W23" s="28">
        <f t="shared" si="0"/>
        <v>598800</v>
      </c>
    </row>
    <row r="24" spans="1:23" s="29" customFormat="1">
      <c r="A24" s="26">
        <v>19</v>
      </c>
      <c r="B24" s="26" t="s">
        <v>167</v>
      </c>
      <c r="C24" s="26" t="s">
        <v>168</v>
      </c>
      <c r="D24" s="36">
        <f>'[4]Thit Ma+Phan.19'!D7</f>
        <v>44.7</v>
      </c>
      <c r="E24" s="36">
        <f>'[4]Thit Ma+Phan.19'!E7</f>
        <v>10.199999999999999</v>
      </c>
      <c r="F24" s="36">
        <f>'[4]Thit Ma+Phan.19'!F7</f>
        <v>0</v>
      </c>
      <c r="G24" s="36">
        <f>'[4]Thit Ma+Phan.19'!G7</f>
        <v>34.5</v>
      </c>
      <c r="H24" s="26">
        <f>'[4]Thit Ma+Phan.19'!I7</f>
        <v>948300</v>
      </c>
      <c r="I24" s="36">
        <f>'[4]Thit Ma+Phan.19'!D67</f>
        <v>14.8</v>
      </c>
      <c r="J24" s="36">
        <f>'[4]Thit Ma+Phan.19'!E67</f>
        <v>9.1</v>
      </c>
      <c r="K24" s="36">
        <f>'[4]Thit Ma+Phan.19'!F67</f>
        <v>0</v>
      </c>
      <c r="L24" s="36">
        <f>'[4]Thit Ma+Phan.19'!G67</f>
        <v>5.7</v>
      </c>
      <c r="M24" s="26">
        <f>'[4]Thit Ma+Phan.19'!I67</f>
        <v>153000</v>
      </c>
      <c r="N24" s="27">
        <f>'[4]Thit Ma+Phan.19'!D92</f>
        <v>1.6</v>
      </c>
      <c r="O24" s="27">
        <f>'[4]Thit Ma+Phan.19'!E92</f>
        <v>1.6</v>
      </c>
      <c r="P24" s="27">
        <f>'[4]Thit Ma+Phan.19'!F92</f>
        <v>0</v>
      </c>
      <c r="Q24" s="27">
        <f>'[4]Thit Ma+Phan.19'!G92</f>
        <v>0</v>
      </c>
      <c r="R24" s="28">
        <f>'[4]Thit Ma+Phan.19'!I92</f>
        <v>0</v>
      </c>
      <c r="S24" s="27">
        <f t="shared" si="0"/>
        <v>61.1</v>
      </c>
      <c r="T24" s="27">
        <f t="shared" si="0"/>
        <v>20.9</v>
      </c>
      <c r="U24" s="27">
        <f t="shared" si="0"/>
        <v>0</v>
      </c>
      <c r="V24" s="27">
        <f t="shared" si="0"/>
        <v>40.200000000000003</v>
      </c>
      <c r="W24" s="28">
        <f t="shared" si="0"/>
        <v>1101300</v>
      </c>
    </row>
    <row r="25" spans="1:23" s="29" customFormat="1">
      <c r="A25" s="26">
        <v>20</v>
      </c>
      <c r="B25" s="26" t="s">
        <v>140</v>
      </c>
      <c r="C25" s="26" t="s">
        <v>141</v>
      </c>
      <c r="D25" s="44">
        <f>'[4]Bouaphan+Sengchan.20'!D7</f>
        <v>7.5</v>
      </c>
      <c r="E25" s="44">
        <f>'[4]Bouaphan+Sengchan.20'!E7</f>
        <v>1.3</v>
      </c>
      <c r="F25" s="44">
        <f>'[4]Bouaphan+Sengchan.20'!F7</f>
        <v>0</v>
      </c>
      <c r="G25" s="44">
        <f>'[4]Bouaphan+Sengchan.20'!G7</f>
        <v>6.2</v>
      </c>
      <c r="H25" s="26">
        <f>'[4]Bouaphan+Sengchan.20'!I7</f>
        <v>175000</v>
      </c>
      <c r="I25" s="44">
        <f>'[4]Bouaphan+Sengchan.20'!D20</f>
        <v>36.4</v>
      </c>
      <c r="J25" s="44">
        <f>'[4]Bouaphan+Sengchan.20'!E20</f>
        <v>5.9</v>
      </c>
      <c r="K25" s="44">
        <f>'[4]Bouaphan+Sengchan.20'!F20</f>
        <v>0</v>
      </c>
      <c r="L25" s="44">
        <f>'[4]Bouaphan+Sengchan.20'!G20</f>
        <v>30.5</v>
      </c>
      <c r="M25" s="26">
        <f>'[4]Bouaphan+Sengchan.20'!I20</f>
        <v>887500</v>
      </c>
      <c r="N25" s="27">
        <f>'[4]Bouaphan+Sengchan.20'!D52</f>
        <v>5</v>
      </c>
      <c r="O25" s="27">
        <f>'[4]Bouaphan+Sengchan.20'!E52</f>
        <v>0</v>
      </c>
      <c r="P25" s="27">
        <f>'[4]Bouaphan+Sengchan.20'!F52</f>
        <v>0</v>
      </c>
      <c r="Q25" s="27">
        <f>'[4]Bouaphan+Sengchan.20'!G52</f>
        <v>5</v>
      </c>
      <c r="R25" s="28">
        <f>'[4]Bouaphan+Sengchan.20'!I52</f>
        <v>125000</v>
      </c>
      <c r="S25" s="27">
        <f t="shared" si="0"/>
        <v>48.9</v>
      </c>
      <c r="T25" s="27">
        <f t="shared" si="0"/>
        <v>7.2</v>
      </c>
      <c r="U25" s="27">
        <f t="shared" si="0"/>
        <v>0</v>
      </c>
      <c r="V25" s="27">
        <f t="shared" si="0"/>
        <v>41.7</v>
      </c>
      <c r="W25" s="28">
        <f t="shared" si="0"/>
        <v>1187500</v>
      </c>
    </row>
    <row r="26" spans="1:23" s="29" customFormat="1">
      <c r="A26" s="26">
        <v>21</v>
      </c>
      <c r="B26" s="26" t="s">
        <v>169</v>
      </c>
      <c r="C26" s="26" t="s">
        <v>57</v>
      </c>
      <c r="D26" s="36">
        <f>'[4]Phone+Mone.21'!D7</f>
        <v>46.9</v>
      </c>
      <c r="E26" s="36">
        <f>'[4]Phone+Mone.21'!E7</f>
        <v>5.6999999999999993</v>
      </c>
      <c r="F26" s="36">
        <f>'[4]Phone+Mone.21'!F7</f>
        <v>0</v>
      </c>
      <c r="G26" s="36">
        <f>'[4]Phone+Mone.21'!G7</f>
        <v>41.199999999999996</v>
      </c>
      <c r="H26" s="26">
        <f>'[4]Phone+Mone.21'!I7</f>
        <v>1118500</v>
      </c>
      <c r="I26" s="36">
        <f>'[4]Phone+Mone.21'!D46</f>
        <v>41.2</v>
      </c>
      <c r="J26" s="36">
        <f>'[4]Phone+Mone.21'!E46</f>
        <v>19.8</v>
      </c>
      <c r="K26" s="36">
        <f>'[4]Phone+Mone.21'!F46</f>
        <v>0</v>
      </c>
      <c r="L26" s="36">
        <f>'[4]Phone+Mone.21'!G46</f>
        <v>21.4</v>
      </c>
      <c r="M26" s="26">
        <f>'[4]Phone+Mone.21'!I46</f>
        <v>684000</v>
      </c>
      <c r="N26" s="27">
        <f>'[4]Phone+Mone.21'!D74</f>
        <v>1.4</v>
      </c>
      <c r="O26" s="27">
        <f>'[4]Phone+Mone.21'!E74</f>
        <v>1.4</v>
      </c>
      <c r="P26" s="27">
        <f>'[4]Phone+Mone.21'!F74</f>
        <v>0</v>
      </c>
      <c r="Q26" s="27">
        <f>'[4]Phone+Mone.21'!G74</f>
        <v>0</v>
      </c>
      <c r="R26" s="28">
        <f>'[4]Phone+Mone.21'!I74</f>
        <v>0</v>
      </c>
      <c r="S26" s="27">
        <f t="shared" si="0"/>
        <v>89.5</v>
      </c>
      <c r="T26" s="27">
        <f t="shared" si="0"/>
        <v>26.9</v>
      </c>
      <c r="U26" s="27">
        <f t="shared" si="0"/>
        <v>0</v>
      </c>
      <c r="V26" s="27">
        <f t="shared" si="0"/>
        <v>62.599999999999994</v>
      </c>
      <c r="W26" s="28">
        <f t="shared" si="0"/>
        <v>1802500</v>
      </c>
    </row>
    <row r="27" spans="1:23" s="29" customFormat="1">
      <c r="A27" s="26">
        <v>22</v>
      </c>
      <c r="B27" s="26" t="s">
        <v>170</v>
      </c>
      <c r="C27" s="26" t="s">
        <v>171</v>
      </c>
      <c r="D27" s="36">
        <f>'[4]Phut+Lae.22'!D7</f>
        <v>11.5</v>
      </c>
      <c r="E27" s="36">
        <f>'[4]Phut+Lae.22'!E7</f>
        <v>4.9000000000000004</v>
      </c>
      <c r="F27" s="36">
        <f>'[4]Phut+Lae.22'!F7</f>
        <v>0</v>
      </c>
      <c r="G27" s="36">
        <f>'[4]Phut+Lae.22'!G7</f>
        <v>6.6</v>
      </c>
      <c r="H27" s="26">
        <f>'[4]Phut+Lae.22'!I7</f>
        <v>142200</v>
      </c>
      <c r="I27" s="36">
        <f>'[4]Phut+Lae.22'!D30</f>
        <v>14</v>
      </c>
      <c r="J27" s="36">
        <f>'[4]Phut+Lae.22'!E30</f>
        <v>14</v>
      </c>
      <c r="K27" s="36">
        <f>'[4]Phut+Lae.22'!F30</f>
        <v>0</v>
      </c>
      <c r="L27" s="36">
        <f>'[4]Phut+Lae.22'!G30</f>
        <v>0</v>
      </c>
      <c r="M27" s="26">
        <f>'[4]Phut+Lae.22'!I30</f>
        <v>0</v>
      </c>
      <c r="N27" s="27"/>
      <c r="O27" s="27"/>
      <c r="P27" s="27"/>
      <c r="Q27" s="27"/>
      <c r="R27" s="28"/>
      <c r="S27" s="27">
        <f t="shared" si="0"/>
        <v>25.5</v>
      </c>
      <c r="T27" s="27">
        <f t="shared" si="0"/>
        <v>18.899999999999999</v>
      </c>
      <c r="U27" s="27">
        <f t="shared" si="0"/>
        <v>0</v>
      </c>
      <c r="V27" s="27">
        <f t="shared" si="0"/>
        <v>6.6</v>
      </c>
      <c r="W27" s="28">
        <f t="shared" si="0"/>
        <v>142200</v>
      </c>
    </row>
    <row r="28" spans="1:23" s="29" customFormat="1">
      <c r="A28" s="26">
        <v>23</v>
      </c>
      <c r="B28" s="26" t="s">
        <v>142</v>
      </c>
      <c r="C28" s="26" t="s">
        <v>45</v>
      </c>
      <c r="D28" s="36">
        <f>'[4]My+My.23'!D7</f>
        <v>14.6</v>
      </c>
      <c r="E28" s="36">
        <f>'[4]My+My.23'!E7</f>
        <v>6.8</v>
      </c>
      <c r="F28" s="36">
        <f>'[4]My+My.23'!F7</f>
        <v>0</v>
      </c>
      <c r="G28" s="36">
        <f>'[4]My+My.23'!G7</f>
        <v>7.8</v>
      </c>
      <c r="H28" s="26">
        <f>'[4]My+My.23'!I7</f>
        <v>248000</v>
      </c>
      <c r="I28" s="36">
        <f>'[4]My+My.23'!D27</f>
        <v>42.2</v>
      </c>
      <c r="J28" s="36">
        <f>'[4]My+My.23'!E27</f>
        <v>17.7</v>
      </c>
      <c r="K28" s="36">
        <f>'[4]My+My.23'!F27</f>
        <v>0</v>
      </c>
      <c r="L28" s="36">
        <f>'[4]My+My.23'!G27</f>
        <v>24.5</v>
      </c>
      <c r="M28" s="26">
        <f>'[4]My+My.23'!I27</f>
        <v>390000</v>
      </c>
      <c r="N28" s="27">
        <f>'[4]My+My.23'!D53</f>
        <v>1.4</v>
      </c>
      <c r="O28" s="27">
        <f>'[4]My+My.23'!E53</f>
        <v>1.4</v>
      </c>
      <c r="P28" s="27">
        <f>'[4]My+My.23'!F53</f>
        <v>0</v>
      </c>
      <c r="Q28" s="27">
        <f>'[4]My+My.23'!G53</f>
        <v>0</v>
      </c>
      <c r="R28" s="28">
        <f>'[4]My+My.23'!I53</f>
        <v>0</v>
      </c>
      <c r="S28" s="27">
        <f t="shared" si="0"/>
        <v>58.2</v>
      </c>
      <c r="T28" s="27">
        <f t="shared" si="0"/>
        <v>25.9</v>
      </c>
      <c r="U28" s="27">
        <f t="shared" si="0"/>
        <v>0</v>
      </c>
      <c r="V28" s="27">
        <f t="shared" si="0"/>
        <v>32.299999999999997</v>
      </c>
      <c r="W28" s="28">
        <f t="shared" si="0"/>
        <v>638000</v>
      </c>
    </row>
    <row r="29" spans="1:23" s="29" customFormat="1">
      <c r="A29" s="26">
        <v>24</v>
      </c>
      <c r="B29" s="26" t="s">
        <v>172</v>
      </c>
      <c r="C29" s="26" t="s">
        <v>143</v>
      </c>
      <c r="D29" s="36">
        <f>'[4]Mynong+To.24'!D7</f>
        <v>114.29999999999998</v>
      </c>
      <c r="E29" s="36">
        <f>'[4]Mynong+To.24'!E7</f>
        <v>10.5</v>
      </c>
      <c r="F29" s="36">
        <f>'[4]Mynong+To.24'!F7</f>
        <v>0</v>
      </c>
      <c r="G29" s="36">
        <f>'[4]Mynong+To.24'!G7</f>
        <v>103.80000000000001</v>
      </c>
      <c r="H29" s="26">
        <f>'[4]Mynong+To.24'!I7</f>
        <v>2768000</v>
      </c>
      <c r="I29" s="36">
        <f>'[4]Mynong+To.24'!D80</f>
        <v>19.3</v>
      </c>
      <c r="J29" s="36">
        <f>'[4]Mynong+To.24'!E80</f>
        <v>5</v>
      </c>
      <c r="K29" s="36">
        <f>'[4]Mynong+To.24'!F80</f>
        <v>0</v>
      </c>
      <c r="L29" s="36">
        <f>'[4]Mynong+To.24'!G80</f>
        <v>14.3</v>
      </c>
      <c r="M29" s="26">
        <f>'[4]Mynong+To.24'!I80</f>
        <v>480500</v>
      </c>
      <c r="N29" s="27"/>
      <c r="O29" s="27"/>
      <c r="P29" s="27"/>
      <c r="Q29" s="27"/>
      <c r="R29" s="28"/>
      <c r="S29" s="27">
        <f t="shared" si="0"/>
        <v>133.6</v>
      </c>
      <c r="T29" s="27">
        <f t="shared" si="0"/>
        <v>15.5</v>
      </c>
      <c r="U29" s="27">
        <f t="shared" si="0"/>
        <v>0</v>
      </c>
      <c r="V29" s="27">
        <f t="shared" si="0"/>
        <v>118.10000000000001</v>
      </c>
      <c r="W29" s="28">
        <f t="shared" si="0"/>
        <v>3248500</v>
      </c>
    </row>
    <row r="30" spans="1:23" s="29" customFormat="1">
      <c r="A30" s="26">
        <v>25</v>
      </c>
      <c r="B30" s="26" t="s">
        <v>173</v>
      </c>
      <c r="C30" s="26" t="s">
        <v>174</v>
      </c>
      <c r="D30" s="36">
        <f>'[4]Meut+Tang.25'!D8</f>
        <v>9.2999999999999989</v>
      </c>
      <c r="E30" s="36">
        <f>'[4]Meut+Tang.25'!E8</f>
        <v>2</v>
      </c>
      <c r="F30" s="36">
        <f>'[4]Meut+Tang.25'!F8</f>
        <v>0</v>
      </c>
      <c r="G30" s="36">
        <f>'[4]Meut+Tang.25'!G8</f>
        <v>7.3</v>
      </c>
      <c r="H30" s="26">
        <f>'[4]Meut+Tang.25'!I8</f>
        <v>253550</v>
      </c>
      <c r="I30" s="36">
        <f>'[4]Meut+Tang.25'!D23</f>
        <v>27.5</v>
      </c>
      <c r="J30" s="36">
        <f>'[4]Meut+Tang.25'!E23</f>
        <v>5.0999999999999996</v>
      </c>
      <c r="K30" s="36">
        <f>'[4]Meut+Tang.25'!F23</f>
        <v>0</v>
      </c>
      <c r="L30" s="36">
        <f>'[4]Meut+Tang.25'!G23</f>
        <v>22.4</v>
      </c>
      <c r="M30" s="26">
        <f>'[4]Meut+Tang.25'!I23</f>
        <v>519500</v>
      </c>
      <c r="N30" s="27">
        <f>'[4]Meut+Tang.25'!D53</f>
        <v>1.6</v>
      </c>
      <c r="O30" s="27">
        <f>'[4]Meut+Tang.25'!E53</f>
        <v>1.6</v>
      </c>
      <c r="P30" s="27">
        <f>'[4]Meut+Tang.25'!F53</f>
        <v>0</v>
      </c>
      <c r="Q30" s="27">
        <f>'[4]Meut+Tang.25'!G53</f>
        <v>0</v>
      </c>
      <c r="R30" s="28">
        <f>'[4]Meut+Tang.25'!I53</f>
        <v>0</v>
      </c>
      <c r="S30" s="27">
        <f t="shared" si="0"/>
        <v>38.4</v>
      </c>
      <c r="T30" s="27">
        <f t="shared" si="0"/>
        <v>8.6999999999999993</v>
      </c>
      <c r="U30" s="27">
        <f t="shared" si="0"/>
        <v>0</v>
      </c>
      <c r="V30" s="27">
        <f t="shared" si="0"/>
        <v>29.7</v>
      </c>
      <c r="W30" s="28">
        <f t="shared" si="0"/>
        <v>773050</v>
      </c>
    </row>
    <row r="31" spans="1:23" s="29" customFormat="1">
      <c r="A31" s="26">
        <v>26</v>
      </c>
      <c r="B31" s="26" t="s">
        <v>175</v>
      </c>
      <c r="C31" s="26" t="s">
        <v>176</v>
      </c>
      <c r="D31" s="36">
        <f>'[4]Lun+Phay.26'!D7</f>
        <v>10.600000000000001</v>
      </c>
      <c r="E31" s="36">
        <f>'[4]Lun+Phay.26'!E7</f>
        <v>3.1</v>
      </c>
      <c r="F31" s="36">
        <f>'[4]Lun+Phay.26'!F7</f>
        <v>0</v>
      </c>
      <c r="G31" s="36">
        <f>'[4]Lun+Phay.26'!G7</f>
        <v>7.5</v>
      </c>
      <c r="H31" s="36">
        <f>'[4]Lun+Phay.26'!I7</f>
        <v>232600</v>
      </c>
      <c r="I31" s="36">
        <f>'[4]Lun+Phay.26'!D23</f>
        <v>1.8</v>
      </c>
      <c r="J31" s="36">
        <f>'[4]Lun+Phay.26'!E23</f>
        <v>1.8</v>
      </c>
      <c r="K31" s="36">
        <f>'[4]Lun+Phay.26'!F23</f>
        <v>0</v>
      </c>
      <c r="L31" s="36">
        <f>'[4]Lun+Phay.26'!G23</f>
        <v>0</v>
      </c>
      <c r="M31" s="36">
        <f>'[4]Lun+Phay.26'!I23</f>
        <v>0</v>
      </c>
      <c r="N31" s="27"/>
      <c r="O31" s="27"/>
      <c r="P31" s="27"/>
      <c r="Q31" s="27"/>
      <c r="R31" s="28"/>
      <c r="S31" s="27">
        <f t="shared" si="0"/>
        <v>12.400000000000002</v>
      </c>
      <c r="T31" s="27">
        <f t="shared" si="0"/>
        <v>4.9000000000000004</v>
      </c>
      <c r="U31" s="27">
        <f t="shared" si="0"/>
        <v>0</v>
      </c>
      <c r="V31" s="27">
        <f t="shared" si="0"/>
        <v>7.5</v>
      </c>
      <c r="W31" s="28">
        <f t="shared" si="0"/>
        <v>232600</v>
      </c>
    </row>
    <row r="32" spans="1:23" s="29" customFormat="1">
      <c r="A32" s="26">
        <v>27</v>
      </c>
      <c r="B32" s="26" t="s">
        <v>177</v>
      </c>
      <c r="C32" s="26" t="s">
        <v>61</v>
      </c>
      <c r="D32" s="36">
        <f>'[4]Vang+Noy.27'!D7</f>
        <v>7</v>
      </c>
      <c r="E32" s="36">
        <f>'[4]Vang+Noy.27'!E7</f>
        <v>1.7</v>
      </c>
      <c r="F32" s="36">
        <f>'[4]Vang+Noy.27'!F7</f>
        <v>0</v>
      </c>
      <c r="G32" s="36">
        <f>'[4]Vang+Noy.27'!G7</f>
        <v>5.3</v>
      </c>
      <c r="H32" s="26">
        <f>'[4]Vang+Noy.27'!I7</f>
        <v>144800</v>
      </c>
      <c r="I32" s="44">
        <f>'[4]Vang+Noy.27'!D21</f>
        <v>9.6</v>
      </c>
      <c r="J32" s="44">
        <f>'[4]Vang+Noy.27'!E21</f>
        <v>4</v>
      </c>
      <c r="K32" s="44">
        <f>'[4]Vang+Noy.27'!F21</f>
        <v>0</v>
      </c>
      <c r="L32" s="44">
        <f>'[4]Vang+Noy.27'!G21</f>
        <v>5.6</v>
      </c>
      <c r="M32" s="26">
        <f>'[4]Vang+Noy.27'!I21</f>
        <v>116000</v>
      </c>
      <c r="N32" s="27">
        <f>'[4]Vang+Noy.27'!D39</f>
        <v>1.1000000000000001</v>
      </c>
      <c r="O32" s="27">
        <f>'[4]Vang+Noy.27'!E39</f>
        <v>1.1000000000000001</v>
      </c>
      <c r="P32" s="27">
        <f>'[4]Vang+Noy.27'!F39</f>
        <v>0</v>
      </c>
      <c r="Q32" s="27">
        <f>'[4]Vang+Noy.27'!G39</f>
        <v>0</v>
      </c>
      <c r="R32" s="28">
        <f>'[4]Vang+Noy.27'!I39</f>
        <v>0</v>
      </c>
      <c r="S32" s="27">
        <f t="shared" si="0"/>
        <v>17.700000000000003</v>
      </c>
      <c r="T32" s="27">
        <f t="shared" si="0"/>
        <v>6.8000000000000007</v>
      </c>
      <c r="U32" s="27">
        <f t="shared" si="0"/>
        <v>0</v>
      </c>
      <c r="V32" s="27">
        <f t="shared" si="0"/>
        <v>10.899999999999999</v>
      </c>
      <c r="W32" s="28">
        <f t="shared" si="0"/>
        <v>260800</v>
      </c>
    </row>
    <row r="33" spans="1:23" s="29" customFormat="1">
      <c r="A33" s="26">
        <v>28</v>
      </c>
      <c r="B33" s="26" t="s">
        <v>178</v>
      </c>
      <c r="C33" s="26" t="s">
        <v>179</v>
      </c>
      <c r="D33" s="36">
        <f>'[4]Viengxay+Phumy.28'!D7</f>
        <v>2.8</v>
      </c>
      <c r="E33" s="36">
        <f>'[4]Viengxay+Phumy.28'!E7</f>
        <v>2.8</v>
      </c>
      <c r="F33" s="36">
        <f>'[4]Viengxay+Phumy.28'!F7</f>
        <v>0</v>
      </c>
      <c r="G33" s="36">
        <f>'[4]Viengxay+Phumy.28'!G7</f>
        <v>0</v>
      </c>
      <c r="H33" s="36">
        <f>'[4]Viengxay+Phumy.28'!I7</f>
        <v>0</v>
      </c>
      <c r="I33" s="36">
        <f>'[4]Viengxay+Phumy.28'!D15</f>
        <v>10.3</v>
      </c>
      <c r="J33" s="36">
        <f>'[4]Viengxay+Phumy.28'!E15</f>
        <v>8.8000000000000007</v>
      </c>
      <c r="K33" s="36">
        <f>'[4]Viengxay+Phumy.28'!F15</f>
        <v>0</v>
      </c>
      <c r="L33" s="36">
        <f>'[4]Viengxay+Phumy.28'!G15</f>
        <v>1.5</v>
      </c>
      <c r="M33" s="36">
        <f>'[4]Viengxay+Phumy.28'!I15</f>
        <v>30000</v>
      </c>
      <c r="N33" s="27"/>
      <c r="O33" s="27"/>
      <c r="P33" s="27"/>
      <c r="Q33" s="27"/>
      <c r="R33" s="28"/>
      <c r="S33" s="27">
        <f t="shared" si="0"/>
        <v>13.100000000000001</v>
      </c>
      <c r="T33" s="27">
        <f t="shared" si="0"/>
        <v>11.600000000000001</v>
      </c>
      <c r="U33" s="27">
        <f t="shared" si="0"/>
        <v>0</v>
      </c>
      <c r="V33" s="27">
        <f t="shared" si="0"/>
        <v>1.5</v>
      </c>
      <c r="W33" s="28">
        <f t="shared" si="0"/>
        <v>30000</v>
      </c>
    </row>
    <row r="34" spans="1:23" s="29" customFormat="1">
      <c r="A34" s="26">
        <v>29</v>
      </c>
      <c r="B34" s="26" t="s">
        <v>180</v>
      </c>
      <c r="C34" s="26"/>
      <c r="D34" s="36">
        <f>'[4]Mr La.29'!D7</f>
        <v>5.6</v>
      </c>
      <c r="E34" s="36">
        <f>'[4]Mr La.29'!E7</f>
        <v>4.9000000000000004</v>
      </c>
      <c r="F34" s="36">
        <f>'[4]Mr La.29'!F7</f>
        <v>0</v>
      </c>
      <c r="G34" s="36">
        <f>'[4]Mr La.29'!G7</f>
        <v>0.7</v>
      </c>
      <c r="H34" s="26">
        <f>'[4]Mr La.29'!I7</f>
        <v>19600</v>
      </c>
      <c r="I34" s="26"/>
      <c r="J34" s="26"/>
      <c r="K34" s="26"/>
      <c r="L34" s="26"/>
      <c r="M34" s="26"/>
      <c r="N34" s="27"/>
      <c r="O34" s="27"/>
      <c r="P34" s="27"/>
      <c r="Q34" s="27"/>
      <c r="R34" s="28"/>
      <c r="S34" s="27">
        <f t="shared" si="0"/>
        <v>5.6</v>
      </c>
      <c r="T34" s="27">
        <f t="shared" si="0"/>
        <v>4.9000000000000004</v>
      </c>
      <c r="U34" s="27">
        <f t="shared" si="0"/>
        <v>0</v>
      </c>
      <c r="V34" s="27">
        <f t="shared" si="0"/>
        <v>0.7</v>
      </c>
      <c r="W34" s="28">
        <f t="shared" si="0"/>
        <v>19600</v>
      </c>
    </row>
    <row r="35" spans="1:23" s="29" customFormat="1">
      <c r="A35" s="26">
        <v>30</v>
      </c>
      <c r="B35" s="26" t="s">
        <v>181</v>
      </c>
      <c r="C35" s="26" t="s">
        <v>182</v>
      </c>
      <c r="D35" s="36">
        <f>'[4]Noseng+Chanthalay.30'!D7</f>
        <v>8.8000000000000007</v>
      </c>
      <c r="E35" s="36">
        <f>'[4]Noseng+Chanthalay.30'!E7</f>
        <v>5.4</v>
      </c>
      <c r="F35" s="36">
        <f>'[4]Noseng+Chanthalay.30'!F7</f>
        <v>0</v>
      </c>
      <c r="G35" s="36">
        <f>'[4]Noseng+Chanthalay.30'!G7</f>
        <v>3.4</v>
      </c>
      <c r="H35" s="26">
        <f>'[4]Noseng+Chanthalay.30'!I7</f>
        <v>54000</v>
      </c>
      <c r="I35" s="36">
        <f>'[4]Noseng+Chanthalay.30'!D27</f>
        <v>21.799999999999997</v>
      </c>
      <c r="J35" s="36">
        <f>'[4]Noseng+Chanthalay.30'!E27</f>
        <v>17.099999999999998</v>
      </c>
      <c r="K35" s="36">
        <f>'[4]Noseng+Chanthalay.30'!F27</f>
        <v>0</v>
      </c>
      <c r="L35" s="36">
        <f>'[4]Noseng+Chanthalay.30'!G27</f>
        <v>4.7</v>
      </c>
      <c r="M35" s="26">
        <f>'[4]Noseng+Chanthalay.30'!I27</f>
        <v>137000</v>
      </c>
      <c r="N35" s="27">
        <f>'[4]Noseng+Chanthalay.30'!D55</f>
        <v>2</v>
      </c>
      <c r="O35" s="27">
        <f>'[4]Noseng+Chanthalay.30'!E55</f>
        <v>2</v>
      </c>
      <c r="P35" s="27">
        <f>'[4]Noseng+Chanthalay.30'!F55</f>
        <v>0</v>
      </c>
      <c r="Q35" s="27">
        <f>'[4]Noseng+Chanthalay.30'!G55</f>
        <v>0</v>
      </c>
      <c r="R35" s="28">
        <f>'[4]Noseng+Chanthalay.30'!I55</f>
        <v>0</v>
      </c>
      <c r="S35" s="27">
        <f t="shared" si="0"/>
        <v>32.599999999999994</v>
      </c>
      <c r="T35" s="27">
        <f t="shared" si="0"/>
        <v>24.5</v>
      </c>
      <c r="U35" s="27">
        <f t="shared" si="0"/>
        <v>0</v>
      </c>
      <c r="V35" s="27">
        <f t="shared" si="0"/>
        <v>8.1</v>
      </c>
      <c r="W35" s="28">
        <f t="shared" si="0"/>
        <v>191000</v>
      </c>
    </row>
    <row r="36" spans="1:23" s="29" customFormat="1">
      <c r="A36" s="26">
        <v>31</v>
      </c>
      <c r="B36" s="26" t="s">
        <v>183</v>
      </c>
      <c r="C36" s="26" t="s">
        <v>184</v>
      </c>
      <c r="D36" s="36">
        <f>'[4]Ay+Tadam.31'!D7</f>
        <v>65.2</v>
      </c>
      <c r="E36" s="36">
        <f>'[4]Ay+Tadam.31'!E7</f>
        <v>9.8000000000000007</v>
      </c>
      <c r="F36" s="36">
        <f>'[4]Ay+Tadam.31'!F7</f>
        <v>0</v>
      </c>
      <c r="G36" s="36">
        <f>'[4]Ay+Tadam.31'!G7</f>
        <v>55.4</v>
      </c>
      <c r="H36" s="36">
        <f>'[4]Ay+Tadam.31'!I7</f>
        <v>1462800</v>
      </c>
      <c r="I36" s="36">
        <f>'[4]Ay+Tadam.31'!D73</f>
        <v>65</v>
      </c>
      <c r="J36" s="36">
        <f>'[4]Ay+Tadam.31'!E73</f>
        <v>20.100000000000001</v>
      </c>
      <c r="K36" s="36">
        <f>'[4]Ay+Tadam.31'!F73</f>
        <v>0</v>
      </c>
      <c r="L36" s="36">
        <f>'[4]Ay+Tadam.31'!G73</f>
        <v>44.9</v>
      </c>
      <c r="M36" s="36">
        <f>'[4]Ay+Tadam.31'!I73</f>
        <v>1055000</v>
      </c>
      <c r="N36" s="27">
        <f>'[4]Ay+Tadam.31'!D114</f>
        <v>1.4</v>
      </c>
      <c r="O36" s="27">
        <f>'[4]Ay+Tadam.31'!E114</f>
        <v>1.4</v>
      </c>
      <c r="P36" s="27">
        <f>'[4]Ay+Tadam.31'!F114</f>
        <v>0</v>
      </c>
      <c r="Q36" s="27">
        <f>'[4]Ay+Tadam.31'!G114</f>
        <v>0</v>
      </c>
      <c r="R36" s="28">
        <f>'[4]Ay+Tadam.31'!I114</f>
        <v>0</v>
      </c>
      <c r="S36" s="27">
        <f t="shared" si="0"/>
        <v>131.6</v>
      </c>
      <c r="T36" s="27">
        <f t="shared" si="0"/>
        <v>31.3</v>
      </c>
      <c r="U36" s="27">
        <f t="shared" si="0"/>
        <v>0</v>
      </c>
      <c r="V36" s="27">
        <f t="shared" si="0"/>
        <v>100.3</v>
      </c>
      <c r="W36" s="28">
        <f t="shared" si="0"/>
        <v>2517800</v>
      </c>
    </row>
    <row r="37" spans="1:23" s="29" customFormat="1">
      <c r="A37" s="26">
        <v>32</v>
      </c>
      <c r="B37" s="26" t="s">
        <v>185</v>
      </c>
      <c r="C37" s="26" t="s">
        <v>49</v>
      </c>
      <c r="D37" s="36">
        <f>'[4]Ounheuan+One.32'!D7</f>
        <v>30.400000000000002</v>
      </c>
      <c r="E37" s="36">
        <f>'[4]Ounheuan+One.32'!E7</f>
        <v>8.5</v>
      </c>
      <c r="F37" s="36">
        <f>'[4]Ounheuan+One.32'!F7</f>
        <v>0</v>
      </c>
      <c r="G37" s="36">
        <f>'[4]Ounheuan+One.32'!G7</f>
        <v>21.9</v>
      </c>
      <c r="H37" s="26">
        <f>'[4]Ounheuan+One.32'!I7</f>
        <v>718350</v>
      </c>
      <c r="I37" s="36">
        <f>'[4]Ounheuan+One.32'!D46</f>
        <v>21.599999999999998</v>
      </c>
      <c r="J37" s="36">
        <f>'[4]Ounheuan+One.32'!E46</f>
        <v>9.1</v>
      </c>
      <c r="K37" s="36">
        <f>'[4]Ounheuan+One.32'!F46</f>
        <v>0</v>
      </c>
      <c r="L37" s="36">
        <f>'[4]Ounheuan+One.32'!G46</f>
        <v>12.5</v>
      </c>
      <c r="M37" s="28">
        <f>'[4]Ounheuan+One.32'!I46</f>
        <v>381200</v>
      </c>
      <c r="N37" s="27"/>
      <c r="O37" s="27"/>
      <c r="P37" s="27"/>
      <c r="Q37" s="27"/>
      <c r="R37" s="28"/>
      <c r="S37" s="27">
        <f t="shared" si="0"/>
        <v>52</v>
      </c>
      <c r="T37" s="27">
        <f t="shared" si="0"/>
        <v>17.600000000000001</v>
      </c>
      <c r="U37" s="27">
        <f t="shared" si="0"/>
        <v>0</v>
      </c>
      <c r="V37" s="27">
        <f t="shared" si="0"/>
        <v>34.4</v>
      </c>
      <c r="W37" s="28">
        <f t="shared" si="0"/>
        <v>1099550</v>
      </c>
    </row>
    <row r="38" spans="1:23" s="29" customFormat="1">
      <c r="A38" s="26">
        <v>33</v>
      </c>
      <c r="B38" s="26" t="s">
        <v>130</v>
      </c>
      <c r="C38" s="26" t="s">
        <v>186</v>
      </c>
      <c r="D38" s="36">
        <f>'[4]Onekeo+Nio.33'!D7</f>
        <v>21.2</v>
      </c>
      <c r="E38" s="36">
        <f>'[4]Onekeo+Nio.33'!E7</f>
        <v>5.8</v>
      </c>
      <c r="F38" s="36">
        <f>'[4]Onekeo+Nio.33'!F7</f>
        <v>0</v>
      </c>
      <c r="G38" s="36">
        <f>'[4]Onekeo+Nio.33'!G7</f>
        <v>15.399999999999999</v>
      </c>
      <c r="H38" s="26">
        <f>'[4]Onekeo+Nio.33'!I7</f>
        <v>464000</v>
      </c>
      <c r="I38" s="36">
        <f>'[4]Onekeo+Nio.33'!D23</f>
        <v>9</v>
      </c>
      <c r="J38" s="36">
        <f>'[4]Onekeo+Nio.33'!E23</f>
        <v>3.8</v>
      </c>
      <c r="K38" s="36">
        <f>'[4]Onekeo+Nio.33'!F23</f>
        <v>0</v>
      </c>
      <c r="L38" s="36">
        <f>'[4]Onekeo+Nio.33'!G23</f>
        <v>5.2</v>
      </c>
      <c r="M38" s="28">
        <f>'[4]Onekeo+Nio.33'!I23</f>
        <v>69000</v>
      </c>
      <c r="N38" s="27">
        <f>'[4]Onekeo+Nio.33'!D34</f>
        <v>1.8</v>
      </c>
      <c r="O38" s="27">
        <f>'[4]Onekeo+Nio.33'!E34</f>
        <v>1.8</v>
      </c>
      <c r="P38" s="27">
        <f>'[4]Onekeo+Nio.33'!F34</f>
        <v>0</v>
      </c>
      <c r="Q38" s="27">
        <f>'[4]Onekeo+Nio.33'!G34</f>
        <v>0</v>
      </c>
      <c r="R38" s="28">
        <f>'[4]Onekeo+Nio.33'!I34</f>
        <v>0</v>
      </c>
      <c r="S38" s="27">
        <f t="shared" si="0"/>
        <v>32</v>
      </c>
      <c r="T38" s="27">
        <f t="shared" si="0"/>
        <v>11.4</v>
      </c>
      <c r="U38" s="27">
        <f t="shared" si="0"/>
        <v>0</v>
      </c>
      <c r="V38" s="27">
        <f t="shared" si="0"/>
        <v>20.599999999999998</v>
      </c>
      <c r="W38" s="28">
        <f t="shared" si="0"/>
        <v>533000</v>
      </c>
    </row>
    <row r="39" spans="1:23" s="29" customFormat="1">
      <c r="A39" s="26">
        <v>34</v>
      </c>
      <c r="B39" s="26" t="s">
        <v>187</v>
      </c>
      <c r="C39" s="26" t="s">
        <v>188</v>
      </c>
      <c r="D39" s="36">
        <f>'[4]Pheng+Kham.34'!D7</f>
        <v>20.399999999999999</v>
      </c>
      <c r="E39" s="36">
        <f>'[4]Pheng+Kham.34'!E7</f>
        <v>2.9</v>
      </c>
      <c r="F39" s="36">
        <f>'[4]Pheng+Kham.34'!F7</f>
        <v>0</v>
      </c>
      <c r="G39" s="36">
        <f>'[4]Pheng+Kham.34'!G7</f>
        <v>17.5</v>
      </c>
      <c r="H39" s="26">
        <f>'[4]Pheng+Kham.34'!I7</f>
        <v>584400</v>
      </c>
      <c r="I39" s="36">
        <f>'[4]Pheng+Kham.34'!D30</f>
        <v>20.700000000000003</v>
      </c>
      <c r="J39" s="36">
        <f>'[4]Pheng+Kham.34'!E30</f>
        <v>11.1</v>
      </c>
      <c r="K39" s="36">
        <f>'[4]Pheng+Kham.34'!F30</f>
        <v>0</v>
      </c>
      <c r="L39" s="36">
        <f>'[4]Pheng+Kham.34'!G30</f>
        <v>9.6</v>
      </c>
      <c r="M39" s="28">
        <f>'[4]Pheng+Kham.34'!I30</f>
        <v>242000</v>
      </c>
      <c r="N39" s="27">
        <f>'[4]Pheng+Kham.34'!D64</f>
        <v>5</v>
      </c>
      <c r="O39" s="27">
        <f>'[4]Pheng+Kham.34'!E64</f>
        <v>4</v>
      </c>
      <c r="P39" s="27">
        <f>'[4]Pheng+Kham.34'!F64</f>
        <v>0</v>
      </c>
      <c r="Q39" s="27">
        <f>'[4]Pheng+Kham.34'!G64</f>
        <v>1</v>
      </c>
      <c r="R39" s="28">
        <f>'[4]Pheng+Kham.34'!I64</f>
        <v>15000</v>
      </c>
      <c r="S39" s="27">
        <f t="shared" si="0"/>
        <v>46.1</v>
      </c>
      <c r="T39" s="27">
        <f t="shared" si="0"/>
        <v>18</v>
      </c>
      <c r="U39" s="27">
        <f t="shared" si="0"/>
        <v>0</v>
      </c>
      <c r="V39" s="27">
        <f t="shared" si="0"/>
        <v>28.1</v>
      </c>
      <c r="W39" s="28">
        <f t="shared" si="0"/>
        <v>841400</v>
      </c>
    </row>
    <row r="40" spans="1:23" s="29" customFormat="1">
      <c r="A40" s="26">
        <v>35</v>
      </c>
      <c r="B40" s="26" t="s">
        <v>189</v>
      </c>
      <c r="C40" s="26" t="s">
        <v>67</v>
      </c>
      <c r="D40" s="36">
        <f>'[4]Phet+Sing.35'!D7</f>
        <v>21.7</v>
      </c>
      <c r="E40" s="36">
        <f>'[4]Phet+Sing.35'!E7</f>
        <v>11.100000000000001</v>
      </c>
      <c r="F40" s="36">
        <f>'[4]Phet+Sing.35'!F7</f>
        <v>0</v>
      </c>
      <c r="G40" s="36">
        <f>'[4]Phet+Sing.35'!G7</f>
        <v>10.600000000000001</v>
      </c>
      <c r="H40" s="26">
        <f>'[4]Phet+Sing.35'!I7</f>
        <v>393600</v>
      </c>
      <c r="I40" s="44">
        <f>'[4]Phet+Sing.35'!D42</f>
        <v>63.1</v>
      </c>
      <c r="J40" s="44">
        <f>'[4]Phet+Sing.35'!E42</f>
        <v>20.900000000000002</v>
      </c>
      <c r="K40" s="44">
        <f>'[4]Phet+Sing.35'!F42</f>
        <v>0</v>
      </c>
      <c r="L40" s="44">
        <f>'[4]Phet+Sing.35'!G42</f>
        <v>42.2</v>
      </c>
      <c r="M40" s="28">
        <f>'[4]Phet+Sing.35'!I42</f>
        <v>1274500</v>
      </c>
      <c r="N40" s="27"/>
      <c r="O40" s="27"/>
      <c r="P40" s="27"/>
      <c r="Q40" s="27"/>
      <c r="R40" s="28"/>
      <c r="S40" s="27">
        <f t="shared" si="0"/>
        <v>84.8</v>
      </c>
      <c r="T40" s="27">
        <f t="shared" si="0"/>
        <v>32</v>
      </c>
      <c r="U40" s="27">
        <f t="shared" si="0"/>
        <v>0</v>
      </c>
      <c r="V40" s="27">
        <f t="shared" si="0"/>
        <v>52.800000000000004</v>
      </c>
      <c r="W40" s="28">
        <f t="shared" si="0"/>
        <v>1668100</v>
      </c>
    </row>
    <row r="41" spans="1:23" s="29" customFormat="1">
      <c r="A41" s="26">
        <v>36</v>
      </c>
      <c r="B41" s="26" t="s">
        <v>189</v>
      </c>
      <c r="C41" s="26" t="s">
        <v>145</v>
      </c>
      <c r="D41" s="36">
        <f>'[4]Phet+May.36'!D7</f>
        <v>48.3</v>
      </c>
      <c r="E41" s="36">
        <f>'[4]Phet+May.36'!E7</f>
        <v>9.1</v>
      </c>
      <c r="F41" s="36">
        <f>'[4]Phet+May.36'!F7</f>
        <v>0</v>
      </c>
      <c r="G41" s="36">
        <f>'[4]Phet+May.36'!G7</f>
        <v>39.200000000000003</v>
      </c>
      <c r="H41" s="26">
        <f>'[4]Phet+May.36'!I7</f>
        <v>1985600</v>
      </c>
      <c r="I41" s="36">
        <f>'[4]Phet+May.36'!D51</f>
        <v>48.3</v>
      </c>
      <c r="J41" s="36">
        <f>'[4]Phet+May.36'!E51</f>
        <v>12.5</v>
      </c>
      <c r="K41" s="36">
        <f>'[4]Phet+May.36'!F51</f>
        <v>0</v>
      </c>
      <c r="L41" s="36">
        <f>'[4]Phet+May.36'!G51</f>
        <v>35.799999999999997</v>
      </c>
      <c r="M41" s="28">
        <f>'[4]Phet+May.36'!I51</f>
        <v>868000</v>
      </c>
      <c r="N41" s="27">
        <f>'[4]Phet+May.36'!D82</f>
        <v>1.6</v>
      </c>
      <c r="O41" s="27">
        <f>'[4]Phet+May.36'!E82</f>
        <v>1.6</v>
      </c>
      <c r="P41" s="27">
        <f>'[4]Phet+May.36'!F82</f>
        <v>0</v>
      </c>
      <c r="Q41" s="27">
        <f>'[4]Phet+May.36'!G82</f>
        <v>0</v>
      </c>
      <c r="R41" s="28">
        <f>'[4]Phet+May.36'!I82</f>
        <v>0</v>
      </c>
      <c r="S41" s="27">
        <f t="shared" si="0"/>
        <v>98.199999999999989</v>
      </c>
      <c r="T41" s="27">
        <f t="shared" si="0"/>
        <v>23.200000000000003</v>
      </c>
      <c r="U41" s="27">
        <f t="shared" si="0"/>
        <v>0</v>
      </c>
      <c r="V41" s="27">
        <f t="shared" si="0"/>
        <v>75</v>
      </c>
      <c r="W41" s="28">
        <f t="shared" si="0"/>
        <v>2853600</v>
      </c>
    </row>
    <row r="42" spans="1:23" s="29" customFormat="1">
      <c r="A42" s="26">
        <v>37</v>
      </c>
      <c r="B42" s="26" t="s">
        <v>190</v>
      </c>
      <c r="C42" s="26" t="s">
        <v>191</v>
      </c>
      <c r="D42" s="39">
        <f>'[4]Heuan+Xao.37'!D8</f>
        <v>8</v>
      </c>
      <c r="E42" s="39">
        <f>'[4]Heuan+Xao.37'!E8</f>
        <v>1.7</v>
      </c>
      <c r="F42" s="39">
        <f>'[4]Heuan+Xao.37'!F8</f>
        <v>0</v>
      </c>
      <c r="G42" s="39">
        <f>'[4]Heuan+Xao.37'!G8</f>
        <v>6.3</v>
      </c>
      <c r="H42" s="26">
        <f>'[4]Heuan+Xao.37'!I8</f>
        <v>140000</v>
      </c>
      <c r="I42" s="39">
        <f>'[4]Heuan+Xao.37'!D22</f>
        <v>18.7</v>
      </c>
      <c r="J42" s="39">
        <f>'[4]Heuan+Xao.37'!E22</f>
        <v>12.5</v>
      </c>
      <c r="K42" s="39">
        <f>'[4]Heuan+Xao.37'!F22</f>
        <v>0</v>
      </c>
      <c r="L42" s="39">
        <f>'[4]Heuan+Xao.37'!G22</f>
        <v>6.2</v>
      </c>
      <c r="M42" s="28">
        <f>'[4]Heuan+Xao.37'!I22</f>
        <v>157000</v>
      </c>
      <c r="N42" s="27"/>
      <c r="O42" s="27"/>
      <c r="P42" s="27"/>
      <c r="Q42" s="27"/>
      <c r="R42" s="28"/>
      <c r="S42" s="27">
        <f t="shared" si="0"/>
        <v>26.7</v>
      </c>
      <c r="T42" s="27">
        <f t="shared" si="0"/>
        <v>14.2</v>
      </c>
      <c r="U42" s="27">
        <f t="shared" si="0"/>
        <v>0</v>
      </c>
      <c r="V42" s="27">
        <f t="shared" si="0"/>
        <v>12.5</v>
      </c>
      <c r="W42" s="28">
        <f t="shared" si="0"/>
        <v>297000</v>
      </c>
    </row>
    <row r="43" spans="1:23" s="29" customFormat="1">
      <c r="A43" s="26">
        <v>38</v>
      </c>
      <c r="B43" s="26" t="s">
        <v>192</v>
      </c>
      <c r="C43" s="26" t="s">
        <v>193</v>
      </c>
      <c r="D43" s="36">
        <f>'[4]Kenchan+Koud.38'!D7</f>
        <v>7.6</v>
      </c>
      <c r="E43" s="36">
        <f>'[4]Kenchan+Koud.38'!E7</f>
        <v>2.2999999999999998</v>
      </c>
      <c r="F43" s="36">
        <f>'[4]Kenchan+Koud.38'!F7</f>
        <v>0</v>
      </c>
      <c r="G43" s="36">
        <f>'[4]Kenchan+Koud.38'!G7</f>
        <v>5.3</v>
      </c>
      <c r="H43" s="26">
        <f>'[4]Kenchan+Koud.38'!I7</f>
        <v>180000</v>
      </c>
      <c r="I43" s="36">
        <f>'[4]Kenchan+Koud.38'!D21</f>
        <v>9.6000000000000014</v>
      </c>
      <c r="J43" s="36">
        <f>'[4]Kenchan+Koud.38'!E21</f>
        <v>4.0999999999999996</v>
      </c>
      <c r="K43" s="36">
        <f>'[4]Kenchan+Koud.38'!F21</f>
        <v>0</v>
      </c>
      <c r="L43" s="36">
        <f>'[4]Kenchan+Koud.38'!G21</f>
        <v>5.5</v>
      </c>
      <c r="M43" s="28">
        <f>'[4]Kenchan+Koud.38'!I21</f>
        <v>136500</v>
      </c>
      <c r="N43" s="27">
        <f>'[4]Kenchan+Koud.38'!D37</f>
        <v>6.9</v>
      </c>
      <c r="O43" s="27">
        <f>'[4]Kenchan+Koud.38'!E37</f>
        <v>1.9</v>
      </c>
      <c r="P43" s="27">
        <f>'[4]Kenchan+Koud.38'!F37</f>
        <v>0</v>
      </c>
      <c r="Q43" s="27">
        <f>'[4]Kenchan+Koud.38'!G37</f>
        <v>5</v>
      </c>
      <c r="R43" s="28">
        <f>'[4]Kenchan+Koud.38'!I37</f>
        <v>100000</v>
      </c>
      <c r="S43" s="27">
        <f t="shared" si="0"/>
        <v>24.1</v>
      </c>
      <c r="T43" s="27">
        <f t="shared" si="0"/>
        <v>8.2999999999999989</v>
      </c>
      <c r="U43" s="27">
        <f t="shared" si="0"/>
        <v>0</v>
      </c>
      <c r="V43" s="27">
        <f t="shared" si="0"/>
        <v>15.8</v>
      </c>
      <c r="W43" s="28">
        <f t="shared" si="0"/>
        <v>416500</v>
      </c>
    </row>
    <row r="44" spans="1:23" s="29" customFormat="1">
      <c r="A44" s="26">
        <v>39</v>
      </c>
      <c r="B44" s="26" t="s">
        <v>194</v>
      </c>
      <c r="C44" s="26" t="s">
        <v>88</v>
      </c>
      <c r="D44" s="36">
        <f>'[4]Keo+Chit.39'!D7</f>
        <v>9.6999999999999993</v>
      </c>
      <c r="E44" s="36">
        <f>'[4]Keo+Chit.39'!E7</f>
        <v>4.3</v>
      </c>
      <c r="F44" s="36">
        <f>'[4]Keo+Chit.39'!F7</f>
        <v>0</v>
      </c>
      <c r="G44" s="36">
        <f>'[4]Keo+Chit.39'!G7</f>
        <v>5.4</v>
      </c>
      <c r="H44" s="26">
        <f>'[4]Kenchan+Koud.38'!I7</f>
        <v>180000</v>
      </c>
      <c r="I44" s="44">
        <f>'[4]Keo+Chit.39'!D22</f>
        <v>16.7</v>
      </c>
      <c r="J44" s="44">
        <f>'[4]Keo+Chit.39'!E22</f>
        <v>6</v>
      </c>
      <c r="K44" s="44">
        <f>'[4]Keo+Chit.39'!F22</f>
        <v>0</v>
      </c>
      <c r="L44" s="44">
        <f>'[4]Keo+Chit.39'!G22</f>
        <v>10.7</v>
      </c>
      <c r="M44" s="28">
        <f>'[4]Keo+Chit.39'!I22</f>
        <v>195000</v>
      </c>
      <c r="N44" s="27">
        <f>'[4]Keo+Chit.39'!D45</f>
        <v>1.1000000000000001</v>
      </c>
      <c r="O44" s="27">
        <f>'[4]Keo+Chit.39'!E45</f>
        <v>1.1000000000000001</v>
      </c>
      <c r="P44" s="27">
        <f>'[4]Keo+Chit.39'!F45</f>
        <v>0</v>
      </c>
      <c r="Q44" s="27">
        <f>'[4]Keo+Chit.39'!G45</f>
        <v>0</v>
      </c>
      <c r="R44" s="28">
        <f>'[4]Keo+Chit.39'!I45</f>
        <v>0</v>
      </c>
      <c r="S44" s="27">
        <f t="shared" si="0"/>
        <v>27.5</v>
      </c>
      <c r="T44" s="27">
        <f t="shared" si="0"/>
        <v>11.4</v>
      </c>
      <c r="U44" s="27">
        <f t="shared" si="0"/>
        <v>0</v>
      </c>
      <c r="V44" s="27">
        <f t="shared" si="0"/>
        <v>16.100000000000001</v>
      </c>
      <c r="W44" s="28">
        <f t="shared" si="0"/>
        <v>375000</v>
      </c>
    </row>
    <row r="45" spans="1:23" s="29" customFormat="1">
      <c r="A45" s="26">
        <v>40</v>
      </c>
      <c r="B45" s="26" t="s">
        <v>107</v>
      </c>
      <c r="C45" s="26" t="s">
        <v>195</v>
      </c>
      <c r="D45" s="44">
        <f>'[4]Lae+Khamdeng.40'!D7</f>
        <v>24.2</v>
      </c>
      <c r="E45" s="44">
        <f>'[4]Lae+Khamdeng.40'!E7</f>
        <v>5.8</v>
      </c>
      <c r="F45" s="44">
        <f>'[4]Lae+Khamdeng.40'!F7</f>
        <v>0</v>
      </c>
      <c r="G45" s="44">
        <f>'[4]Lae+Khamdeng.40'!G7</f>
        <v>18.399999999999999</v>
      </c>
      <c r="H45" s="26">
        <f>'[4]Lae+Khamdeng.40'!I7</f>
        <v>938000</v>
      </c>
      <c r="I45" s="44">
        <f>'[4]Lae+Khamdeng.40'!D43</f>
        <v>34.6</v>
      </c>
      <c r="J45" s="44">
        <f>'[4]Lae+Khamdeng.40'!E43</f>
        <v>6.6</v>
      </c>
      <c r="K45" s="44">
        <f>'[4]Lae+Khamdeng.40'!F43</f>
        <v>0</v>
      </c>
      <c r="L45" s="44">
        <f>'[4]Lae+Khamdeng.40'!G43</f>
        <v>28</v>
      </c>
      <c r="M45" s="28">
        <f>'[4]Lae+Khamdeng.40'!I43</f>
        <v>633000</v>
      </c>
      <c r="N45" s="27">
        <f>'[4]Lae+Khamdeng.40'!D74</f>
        <v>9.2999999999999989</v>
      </c>
      <c r="O45" s="27">
        <f>'[4]Lae+Khamdeng.40'!E74</f>
        <v>1.9</v>
      </c>
      <c r="P45" s="27">
        <f>'[4]Lae+Khamdeng.40'!F74</f>
        <v>0</v>
      </c>
      <c r="Q45" s="27">
        <f>'[4]Lae+Khamdeng.40'!G74</f>
        <v>7.4</v>
      </c>
      <c r="R45" s="28">
        <f>'[4]Lae+Khamdeng.40'!I74</f>
        <v>102000</v>
      </c>
      <c r="S45" s="27">
        <f t="shared" si="0"/>
        <v>68.099999999999994</v>
      </c>
      <c r="T45" s="27">
        <f t="shared" si="0"/>
        <v>14.299999999999999</v>
      </c>
      <c r="U45" s="27">
        <f t="shared" si="0"/>
        <v>0</v>
      </c>
      <c r="V45" s="27">
        <f t="shared" si="0"/>
        <v>53.8</v>
      </c>
      <c r="W45" s="28">
        <f t="shared" si="0"/>
        <v>1673000</v>
      </c>
    </row>
    <row r="46" spans="1:23" s="29" customFormat="1">
      <c r="A46" s="26">
        <v>41</v>
      </c>
      <c r="B46" s="26" t="s">
        <v>196</v>
      </c>
      <c r="C46" s="26" t="s">
        <v>197</v>
      </c>
      <c r="D46" s="36">
        <f>'[4]Ham+Peung.41'!D7</f>
        <v>7.9</v>
      </c>
      <c r="E46" s="36">
        <f>'[4]Ham+Peung.41'!E7</f>
        <v>1.4000000000000001</v>
      </c>
      <c r="F46" s="36">
        <f>'[4]Ham+Peung.41'!F7</f>
        <v>0</v>
      </c>
      <c r="G46" s="36">
        <f>'[4]Ham+Peung.41'!G7</f>
        <v>6.5</v>
      </c>
      <c r="H46" s="26">
        <f>'[4]Ham+Peung.41'!I7</f>
        <v>224800</v>
      </c>
      <c r="I46" s="36">
        <f>'[4]Ham+Peung.41'!D18</f>
        <v>14.800000000000002</v>
      </c>
      <c r="J46" s="36">
        <f>'[4]Ham+Peung.41'!E18</f>
        <v>5.2</v>
      </c>
      <c r="K46" s="36">
        <f>'[4]Ham+Peung.41'!F18</f>
        <v>0</v>
      </c>
      <c r="L46" s="36">
        <f>'[4]Ham+Peung.41'!G18</f>
        <v>9.6000000000000014</v>
      </c>
      <c r="M46" s="28">
        <f>'[4]Ham+Peung.41'!I18</f>
        <v>307500</v>
      </c>
      <c r="N46" s="27"/>
      <c r="O46" s="27"/>
      <c r="P46" s="27"/>
      <c r="Q46" s="27"/>
      <c r="R46" s="28"/>
      <c r="S46" s="27">
        <f t="shared" si="0"/>
        <v>22.700000000000003</v>
      </c>
      <c r="T46" s="27">
        <f t="shared" si="0"/>
        <v>6.6000000000000005</v>
      </c>
      <c r="U46" s="27">
        <f t="shared" si="0"/>
        <v>0</v>
      </c>
      <c r="V46" s="27">
        <f t="shared" si="0"/>
        <v>16.100000000000001</v>
      </c>
      <c r="W46" s="28">
        <f t="shared" si="0"/>
        <v>532300</v>
      </c>
    </row>
    <row r="47" spans="1:23" s="29" customFormat="1">
      <c r="A47" s="26">
        <v>42</v>
      </c>
      <c r="B47" s="26" t="s">
        <v>198</v>
      </c>
      <c r="C47" s="26" t="s">
        <v>188</v>
      </c>
      <c r="D47" s="36">
        <f>'[4]Som+Kham.42'!D7</f>
        <v>38.1</v>
      </c>
      <c r="E47" s="36">
        <f>'[4]Som+Kham.42'!E7</f>
        <v>8.3000000000000007</v>
      </c>
      <c r="F47" s="36">
        <f>'[4]Som+Kham.42'!F7</f>
        <v>0</v>
      </c>
      <c r="G47" s="36">
        <f>'[4]Som+Kham.42'!G7</f>
        <v>29.799999999999997</v>
      </c>
      <c r="H47" s="26">
        <f>'[4]Som+Kham.42'!I7</f>
        <v>1527400</v>
      </c>
      <c r="I47" s="36">
        <f>'[4]Som+Kham.42'!D50</f>
        <v>54.600000000000009</v>
      </c>
      <c r="J47" s="36">
        <f>'[4]Som+Kham.42'!E50</f>
        <v>5.8000000000000007</v>
      </c>
      <c r="K47" s="36">
        <f>'[4]Som+Kham.42'!F50</f>
        <v>0</v>
      </c>
      <c r="L47" s="36">
        <f>'[4]Som+Kham.42'!G50</f>
        <v>48.8</v>
      </c>
      <c r="M47" s="28">
        <f>'[4]Som+Kham.42'!I50</f>
        <v>1678000</v>
      </c>
      <c r="N47" s="27">
        <f>'[4]Som+Kham.42'!D79</f>
        <v>3.8</v>
      </c>
      <c r="O47" s="27">
        <f>'[4]Som+Kham.42'!E79</f>
        <v>2.2999999999999998</v>
      </c>
      <c r="P47" s="27">
        <f>'[4]Som+Kham.42'!F79</f>
        <v>0</v>
      </c>
      <c r="Q47" s="27">
        <f>'[4]Som+Kham.42'!G79</f>
        <v>1.5</v>
      </c>
      <c r="R47" s="28">
        <f>'[4]Som+Kham.42'!I79</f>
        <v>15000</v>
      </c>
      <c r="S47" s="27">
        <f t="shared" si="0"/>
        <v>96.500000000000014</v>
      </c>
      <c r="T47" s="27">
        <f t="shared" si="0"/>
        <v>16.400000000000002</v>
      </c>
      <c r="U47" s="27">
        <f t="shared" si="0"/>
        <v>0</v>
      </c>
      <c r="V47" s="27">
        <f t="shared" si="0"/>
        <v>80.099999999999994</v>
      </c>
      <c r="W47" s="28">
        <f t="shared" si="0"/>
        <v>3220400</v>
      </c>
    </row>
    <row r="48" spans="1:23" s="29" customFormat="1">
      <c r="A48" s="26">
        <v>43</v>
      </c>
      <c r="B48" s="26" t="s">
        <v>199</v>
      </c>
      <c r="C48" s="26" t="s">
        <v>200</v>
      </c>
      <c r="D48" s="36">
        <f>'[4]Xay+Thongchan.43'!D7</f>
        <v>12.5</v>
      </c>
      <c r="E48" s="36">
        <f>'[4]Xay+Thongchan.43'!E7</f>
        <v>6.2000000000000011</v>
      </c>
      <c r="F48" s="36">
        <f>'[4]Xay+Thongchan.43'!F7</f>
        <v>0</v>
      </c>
      <c r="G48" s="36">
        <f>'[4]Xay+Thongchan.43'!G7</f>
        <v>6.3000000000000007</v>
      </c>
      <c r="H48" s="26">
        <f>'[4]Xay+Thongchan.43'!I7</f>
        <v>66000</v>
      </c>
      <c r="I48" s="26"/>
      <c r="J48" s="26"/>
      <c r="K48" s="26"/>
      <c r="L48" s="26"/>
      <c r="M48" s="28"/>
      <c r="N48" s="27"/>
      <c r="O48" s="27"/>
      <c r="P48" s="27"/>
      <c r="Q48" s="27"/>
      <c r="R48" s="28"/>
      <c r="S48" s="27">
        <f t="shared" si="0"/>
        <v>12.5</v>
      </c>
      <c r="T48" s="27">
        <f t="shared" si="0"/>
        <v>6.2000000000000011</v>
      </c>
      <c r="U48" s="27">
        <f t="shared" si="0"/>
        <v>0</v>
      </c>
      <c r="V48" s="27">
        <f t="shared" si="0"/>
        <v>6.3000000000000007</v>
      </c>
      <c r="W48" s="28">
        <f t="shared" si="0"/>
        <v>66000</v>
      </c>
    </row>
    <row r="49" spans="1:23" s="29" customFormat="1">
      <c r="A49" s="26">
        <v>44</v>
      </c>
      <c r="B49" s="26" t="s">
        <v>201</v>
      </c>
      <c r="C49" s="26" t="s">
        <v>108</v>
      </c>
      <c r="D49" s="36">
        <f>'[4]Thay+Bay.44'!D7</f>
        <v>16.3</v>
      </c>
      <c r="E49" s="36">
        <f>'[4]Thay+Bay.44'!E7</f>
        <v>4.4000000000000004</v>
      </c>
      <c r="F49" s="36">
        <f>'[4]Thay+Bay.44'!F7</f>
        <v>0</v>
      </c>
      <c r="G49" s="36">
        <f>'[4]Thay+Bay.44'!G7</f>
        <v>11.899999999999999</v>
      </c>
      <c r="H49" s="26">
        <f>'[4]Thay+Bay.44'!I7</f>
        <v>316500</v>
      </c>
      <c r="I49" s="26"/>
      <c r="J49" s="26"/>
      <c r="K49" s="26"/>
      <c r="L49" s="26"/>
      <c r="M49" s="28"/>
      <c r="N49" s="27"/>
      <c r="O49" s="27"/>
      <c r="P49" s="27"/>
      <c r="Q49" s="27"/>
      <c r="R49" s="28"/>
      <c r="S49" s="27">
        <f t="shared" si="0"/>
        <v>16.3</v>
      </c>
      <c r="T49" s="27">
        <f t="shared" si="0"/>
        <v>4.4000000000000004</v>
      </c>
      <c r="U49" s="27">
        <f t="shared" si="0"/>
        <v>0</v>
      </c>
      <c r="V49" s="27">
        <f t="shared" si="0"/>
        <v>11.899999999999999</v>
      </c>
      <c r="W49" s="28">
        <f t="shared" si="0"/>
        <v>316500</v>
      </c>
    </row>
    <row r="50" spans="1:23" s="29" customFormat="1">
      <c r="A50" s="26">
        <v>45</v>
      </c>
      <c r="B50" s="26" t="s">
        <v>202</v>
      </c>
      <c r="C50" s="26" t="s">
        <v>171</v>
      </c>
      <c r="D50" s="36">
        <f>'[4]Yay+Lae.45'!D7</f>
        <v>46.3</v>
      </c>
      <c r="E50" s="36">
        <f>'[4]Yay+Lae.45'!E7</f>
        <v>4.5999999999999996</v>
      </c>
      <c r="F50" s="36">
        <f>'[4]Yay+Lae.45'!F7</f>
        <v>0</v>
      </c>
      <c r="G50" s="36">
        <f>'[4]Yay+Lae.45'!G7</f>
        <v>41.699999999999996</v>
      </c>
      <c r="H50" s="26">
        <f>'[4]Yay+Lae.45'!I7</f>
        <v>1134900</v>
      </c>
      <c r="I50" s="26"/>
      <c r="J50" s="26"/>
      <c r="K50" s="26"/>
      <c r="L50" s="26"/>
      <c r="M50" s="28"/>
      <c r="N50" s="27"/>
      <c r="O50" s="27"/>
      <c r="P50" s="27"/>
      <c r="Q50" s="27"/>
      <c r="R50" s="28"/>
      <c r="S50" s="27">
        <f t="shared" si="0"/>
        <v>46.3</v>
      </c>
      <c r="T50" s="27">
        <f t="shared" si="0"/>
        <v>4.5999999999999996</v>
      </c>
      <c r="U50" s="27">
        <f t="shared" si="0"/>
        <v>0</v>
      </c>
      <c r="V50" s="27">
        <f t="shared" si="0"/>
        <v>41.699999999999996</v>
      </c>
      <c r="W50" s="28">
        <f t="shared" si="0"/>
        <v>1134900</v>
      </c>
    </row>
    <row r="51" spans="1:23" s="29" customFormat="1">
      <c r="A51" s="26">
        <v>46</v>
      </c>
      <c r="B51" s="26" t="s">
        <v>203</v>
      </c>
      <c r="C51" s="26" t="s">
        <v>188</v>
      </c>
      <c r="D51" s="36">
        <f>'[4]Som+Kham.46'!D7</f>
        <v>13.8</v>
      </c>
      <c r="E51" s="36">
        <f>'[4]Som+Kham.46'!E7</f>
        <v>2.8</v>
      </c>
      <c r="F51" s="36">
        <f>'[4]Som+Kham.46'!F7</f>
        <v>0</v>
      </c>
      <c r="G51" s="36">
        <f>'[4]Som+Kham.46'!G7</f>
        <v>11</v>
      </c>
      <c r="H51" s="26">
        <f>'[4]Som+Kham.46'!I7</f>
        <v>220000</v>
      </c>
      <c r="I51" s="36">
        <f>'[4]Som+Kham.46'!D16</f>
        <v>15.7</v>
      </c>
      <c r="J51" s="36">
        <f>'[4]Som+Kham.46'!E16</f>
        <v>10.199999999999999</v>
      </c>
      <c r="K51" s="36">
        <f>'[4]Som+Kham.46'!F16</f>
        <v>0</v>
      </c>
      <c r="L51" s="36">
        <f>'[4]Som+Kham.46'!G16</f>
        <v>5.5</v>
      </c>
      <c r="M51" s="28">
        <f>'[4]Som+Kham.46'!I16</f>
        <v>132500</v>
      </c>
      <c r="N51" s="27"/>
      <c r="O51" s="27"/>
      <c r="P51" s="27"/>
      <c r="Q51" s="27"/>
      <c r="R51" s="28"/>
      <c r="S51" s="27">
        <f t="shared" si="0"/>
        <v>29.5</v>
      </c>
      <c r="T51" s="27">
        <f t="shared" si="0"/>
        <v>13</v>
      </c>
      <c r="U51" s="27">
        <f t="shared" si="0"/>
        <v>0</v>
      </c>
      <c r="V51" s="27">
        <f t="shared" si="0"/>
        <v>16.5</v>
      </c>
      <c r="W51" s="28">
        <f t="shared" si="0"/>
        <v>352500</v>
      </c>
    </row>
    <row r="52" spans="1:23" s="29" customFormat="1">
      <c r="A52" s="26">
        <v>47</v>
      </c>
      <c r="B52" s="26" t="s">
        <v>204</v>
      </c>
      <c r="C52" s="26" t="s">
        <v>205</v>
      </c>
      <c r="D52" s="36">
        <f>'[4]Yang+My.47'!D8</f>
        <v>7.9</v>
      </c>
      <c r="E52" s="36">
        <f>'[4]Yang+My.47'!E8</f>
        <v>1.4</v>
      </c>
      <c r="F52" s="36">
        <f>'[4]Yang+My.47'!F8</f>
        <v>0</v>
      </c>
      <c r="G52" s="36">
        <f>'[4]Yang+My.47'!G8</f>
        <v>6.5</v>
      </c>
      <c r="H52" s="26">
        <f>'[4]Yang+My.47'!I8</f>
        <v>113600</v>
      </c>
      <c r="I52" s="26"/>
      <c r="J52" s="26"/>
      <c r="K52" s="26"/>
      <c r="L52" s="26"/>
      <c r="M52" s="28"/>
      <c r="N52" s="27"/>
      <c r="O52" s="27"/>
      <c r="P52" s="27"/>
      <c r="Q52" s="27"/>
      <c r="R52" s="28"/>
      <c r="S52" s="27">
        <f t="shared" si="0"/>
        <v>7.9</v>
      </c>
      <c r="T52" s="27">
        <f t="shared" si="0"/>
        <v>1.4</v>
      </c>
      <c r="U52" s="27">
        <f t="shared" si="0"/>
        <v>0</v>
      </c>
      <c r="V52" s="27">
        <f t="shared" si="0"/>
        <v>6.5</v>
      </c>
      <c r="W52" s="28">
        <f t="shared" si="0"/>
        <v>113600</v>
      </c>
    </row>
    <row r="53" spans="1:23" s="29" customFormat="1">
      <c r="A53" s="26">
        <v>48</v>
      </c>
      <c r="B53" s="26" t="s">
        <v>206</v>
      </c>
      <c r="C53" s="26" t="s">
        <v>124</v>
      </c>
      <c r="D53" s="36">
        <f>'[4]Tuy+Chan.48'!D7</f>
        <v>51.3</v>
      </c>
      <c r="E53" s="36">
        <f>'[4]Tuy+Chan.48'!E7</f>
        <v>12.5</v>
      </c>
      <c r="F53" s="36">
        <f>'[4]Tuy+Chan.48'!F7</f>
        <v>0</v>
      </c>
      <c r="G53" s="36">
        <f>'[4]Tuy+Chan.48'!G7</f>
        <v>38.799999999999997</v>
      </c>
      <c r="H53" s="26">
        <f>'[4]Tuy+Chan.48'!I7</f>
        <v>1326500</v>
      </c>
      <c r="I53" s="26"/>
      <c r="J53" s="26"/>
      <c r="K53" s="26"/>
      <c r="L53" s="26"/>
      <c r="M53" s="28"/>
      <c r="N53" s="27"/>
      <c r="O53" s="27"/>
      <c r="P53" s="27"/>
      <c r="Q53" s="27"/>
      <c r="R53" s="28"/>
      <c r="S53" s="27">
        <f t="shared" si="0"/>
        <v>51.3</v>
      </c>
      <c r="T53" s="27">
        <f t="shared" si="0"/>
        <v>12.5</v>
      </c>
      <c r="U53" s="27">
        <f t="shared" si="0"/>
        <v>0</v>
      </c>
      <c r="V53" s="27">
        <f t="shared" si="0"/>
        <v>38.799999999999997</v>
      </c>
      <c r="W53" s="28">
        <f t="shared" si="0"/>
        <v>1326500</v>
      </c>
    </row>
    <row r="54" spans="1:23" s="29" customFormat="1">
      <c r="A54" s="26">
        <v>49</v>
      </c>
      <c r="B54" s="26" t="s">
        <v>207</v>
      </c>
      <c r="C54" s="26" t="s">
        <v>208</v>
      </c>
      <c r="D54" s="26"/>
      <c r="E54" s="26"/>
      <c r="F54" s="26"/>
      <c r="G54" s="26"/>
      <c r="H54" s="26"/>
      <c r="I54" s="44">
        <f>'[4]Ping+Yiem.49'!D7</f>
        <v>19.600000000000005</v>
      </c>
      <c r="J54" s="44">
        <f>'[4]Ping+Yiem.49'!E7</f>
        <v>8.5</v>
      </c>
      <c r="K54" s="44">
        <f>'[4]Ping+Yiem.49'!F7</f>
        <v>0</v>
      </c>
      <c r="L54" s="44">
        <f>'[4]Ping+Yiem.49'!G7</f>
        <v>11.100000000000001</v>
      </c>
      <c r="M54" s="28">
        <f>'[4]Ping+Yiem.49'!I7</f>
        <v>333500</v>
      </c>
      <c r="N54" s="27">
        <f>'[4]Ping+Yiem.49'!D31</f>
        <v>3.5999999999999996</v>
      </c>
      <c r="O54" s="27">
        <f>'[4]Ping+Yiem.49'!E31</f>
        <v>3.5999999999999996</v>
      </c>
      <c r="P54" s="27">
        <f>'[4]Ping+Yiem.49'!F31</f>
        <v>0</v>
      </c>
      <c r="Q54" s="27">
        <f>'[4]Ping+Yiem.49'!G31</f>
        <v>0</v>
      </c>
      <c r="R54" s="28">
        <f>'[4]Ping+Yiem.49'!I31</f>
        <v>0</v>
      </c>
      <c r="S54" s="27">
        <f t="shared" si="0"/>
        <v>23.200000000000003</v>
      </c>
      <c r="T54" s="27">
        <f t="shared" si="0"/>
        <v>12.1</v>
      </c>
      <c r="U54" s="27">
        <f t="shared" si="0"/>
        <v>0</v>
      </c>
      <c r="V54" s="27">
        <f t="shared" si="0"/>
        <v>11.100000000000001</v>
      </c>
      <c r="W54" s="28">
        <f t="shared" si="0"/>
        <v>333500</v>
      </c>
    </row>
    <row r="55" spans="1:23" s="29" customFormat="1">
      <c r="A55" s="26">
        <v>50</v>
      </c>
      <c r="B55" s="26"/>
      <c r="C55" s="26" t="s">
        <v>209</v>
      </c>
      <c r="D55" s="26"/>
      <c r="E55" s="26"/>
      <c r="F55" s="26"/>
      <c r="G55" s="26"/>
      <c r="H55" s="26"/>
      <c r="I55" s="36">
        <f>'[4]Mrs Van.50'!D7</f>
        <v>24</v>
      </c>
      <c r="J55" s="36">
        <f>'[4]Mrs Van.50'!E7</f>
        <v>2</v>
      </c>
      <c r="K55" s="36">
        <f>'[4]Mrs Van.50'!F7</f>
        <v>0</v>
      </c>
      <c r="L55" s="36">
        <f>'[4]Mrs Van.50'!G7</f>
        <v>22</v>
      </c>
      <c r="M55" s="28">
        <f>'[4]Mrs Van.50'!I7</f>
        <v>880000</v>
      </c>
      <c r="N55" s="27"/>
      <c r="O55" s="27"/>
      <c r="P55" s="27"/>
      <c r="Q55" s="27"/>
      <c r="R55" s="28"/>
      <c r="S55" s="27">
        <f t="shared" si="0"/>
        <v>24</v>
      </c>
      <c r="T55" s="27">
        <f t="shared" si="0"/>
        <v>2</v>
      </c>
      <c r="U55" s="27">
        <f t="shared" si="0"/>
        <v>0</v>
      </c>
      <c r="V55" s="27">
        <f t="shared" si="0"/>
        <v>22</v>
      </c>
      <c r="W55" s="28">
        <f t="shared" si="0"/>
        <v>880000</v>
      </c>
    </row>
    <row r="56" spans="1:23" s="29" customFormat="1">
      <c r="A56" s="26">
        <v>51</v>
      </c>
      <c r="B56" s="26" t="s">
        <v>194</v>
      </c>
      <c r="C56" s="26" t="s">
        <v>88</v>
      </c>
      <c r="D56" s="39">
        <f>'[4]Keo+Chit.51'!D7</f>
        <v>9.6999999999999993</v>
      </c>
      <c r="E56" s="39">
        <f>'[4]Keo+Chit.51'!E7</f>
        <v>4.3</v>
      </c>
      <c r="F56" s="39">
        <f>'[4]Keo+Chit.51'!F7</f>
        <v>0</v>
      </c>
      <c r="G56" s="39">
        <f>'[4]Keo+Chit.51'!G7</f>
        <v>5.4</v>
      </c>
      <c r="H56" s="26">
        <f>'[4]Keo+Chit.51'!I7</f>
        <v>129800</v>
      </c>
      <c r="I56" s="39">
        <f>'[4]Keo+Chit.51'!D22</f>
        <v>20.2</v>
      </c>
      <c r="J56" s="39">
        <f>'[4]Keo+Chit.51'!E22</f>
        <v>8</v>
      </c>
      <c r="K56" s="39">
        <f>'[4]Keo+Chit.51'!F22</f>
        <v>0</v>
      </c>
      <c r="L56" s="39">
        <f>'[4]Keo+Chit.51'!G22</f>
        <v>12.2</v>
      </c>
      <c r="M56" s="28">
        <f>'[4]Keo+Chit.51'!I22</f>
        <v>240000</v>
      </c>
      <c r="N56" s="27">
        <f>'[4]Keo+Chit.51'!D51</f>
        <v>14.1</v>
      </c>
      <c r="O56" s="27">
        <f>'[4]Keo+Chit.51'!E51</f>
        <v>1.1000000000000001</v>
      </c>
      <c r="P56" s="27">
        <f>'[4]Keo+Chit.51'!F51</f>
        <v>0</v>
      </c>
      <c r="Q56" s="27">
        <f>'[4]Keo+Chit.51'!G51</f>
        <v>13</v>
      </c>
      <c r="R56" s="28">
        <f>'[4]Keo+Chit.51'!I51</f>
        <v>455000</v>
      </c>
      <c r="S56" s="27">
        <f t="shared" si="0"/>
        <v>44</v>
      </c>
      <c r="T56" s="27">
        <f t="shared" si="0"/>
        <v>13.4</v>
      </c>
      <c r="U56" s="27">
        <f t="shared" si="0"/>
        <v>0</v>
      </c>
      <c r="V56" s="27">
        <f t="shared" si="0"/>
        <v>30.6</v>
      </c>
      <c r="W56" s="28">
        <f t="shared" si="0"/>
        <v>824800</v>
      </c>
    </row>
    <row r="57" spans="1:23" s="29" customFormat="1">
      <c r="A57" s="26">
        <v>52</v>
      </c>
      <c r="B57" s="26"/>
      <c r="C57" s="26" t="s">
        <v>210</v>
      </c>
      <c r="D57" s="36">
        <f>'[4]Mrs Bang.52 '!D8</f>
        <v>5.9</v>
      </c>
      <c r="E57" s="36">
        <f>'[4]Mrs Bang.52 '!E8</f>
        <v>1.7</v>
      </c>
      <c r="F57" s="36">
        <f>'[4]Mrs Bang.52 '!F8</f>
        <v>0</v>
      </c>
      <c r="G57" s="36">
        <f>'[4]Mrs Bang.52 '!G8</f>
        <v>4.2</v>
      </c>
      <c r="H57" s="26">
        <f>'[4]Mrs Bang.52 '!I8</f>
        <v>49600</v>
      </c>
      <c r="I57" s="26"/>
      <c r="J57" s="26"/>
      <c r="K57" s="26"/>
      <c r="L57" s="26"/>
      <c r="M57" s="28"/>
      <c r="N57" s="27"/>
      <c r="O57" s="27"/>
      <c r="P57" s="27"/>
      <c r="Q57" s="27"/>
      <c r="R57" s="28"/>
      <c r="S57" s="27">
        <f t="shared" si="0"/>
        <v>5.9</v>
      </c>
      <c r="T57" s="27">
        <f t="shared" si="0"/>
        <v>1.7</v>
      </c>
      <c r="U57" s="27">
        <f t="shared" si="0"/>
        <v>0</v>
      </c>
      <c r="V57" s="27">
        <f t="shared" si="0"/>
        <v>4.2</v>
      </c>
      <c r="W57" s="28">
        <f t="shared" si="0"/>
        <v>49600</v>
      </c>
    </row>
    <row r="58" spans="1:23" s="29" customFormat="1">
      <c r="A58" s="26">
        <v>53</v>
      </c>
      <c r="B58" s="26"/>
      <c r="C58" s="26" t="s">
        <v>211</v>
      </c>
      <c r="D58" s="36">
        <f>'[4]Mrs Phou. 53'!D7</f>
        <v>8.6000000000000014</v>
      </c>
      <c r="E58" s="36">
        <f>'[4]Mrs Phou. 53'!E7</f>
        <v>2.5</v>
      </c>
      <c r="F58" s="36">
        <f>'[4]Mrs Phou. 53'!F7</f>
        <v>0</v>
      </c>
      <c r="G58" s="36">
        <f>'[4]Mrs Phou. 53'!G7</f>
        <v>6.1</v>
      </c>
      <c r="H58" s="26">
        <f>'[4]Mrs Phou. 53'!I7</f>
        <v>48800</v>
      </c>
      <c r="I58" s="26"/>
      <c r="J58" s="26"/>
      <c r="K58" s="26"/>
      <c r="L58" s="26"/>
      <c r="M58" s="28"/>
      <c r="N58" s="27"/>
      <c r="O58" s="27"/>
      <c r="P58" s="27"/>
      <c r="Q58" s="27"/>
      <c r="R58" s="28"/>
      <c r="S58" s="27">
        <f t="shared" ref="S58:W64" si="1">D58+I58+N58</f>
        <v>8.6000000000000014</v>
      </c>
      <c r="T58" s="27">
        <f t="shared" si="1"/>
        <v>2.5</v>
      </c>
      <c r="U58" s="27">
        <f t="shared" si="1"/>
        <v>0</v>
      </c>
      <c r="V58" s="27">
        <f t="shared" si="1"/>
        <v>6.1</v>
      </c>
      <c r="W58" s="28">
        <f t="shared" si="1"/>
        <v>48800</v>
      </c>
    </row>
    <row r="59" spans="1:23" s="29" customFormat="1">
      <c r="A59" s="26">
        <v>54</v>
      </c>
      <c r="B59" s="26"/>
      <c r="C59" s="26" t="s">
        <v>157</v>
      </c>
      <c r="D59" s="36">
        <f>'[4]Mrs Phone. 54'!D8</f>
        <v>10.5</v>
      </c>
      <c r="E59" s="36">
        <f>'[4]Mrs Phone. 54'!E8</f>
        <v>7.6</v>
      </c>
      <c r="F59" s="36">
        <f>'[4]Mrs Phone. 54'!F8</f>
        <v>0</v>
      </c>
      <c r="G59" s="36">
        <f>'[4]Mrs Phone. 54'!G8</f>
        <v>2.9</v>
      </c>
      <c r="H59" s="26">
        <f>'[4]Mrs Phone. 54'!I8</f>
        <v>54000</v>
      </c>
      <c r="I59" s="26"/>
      <c r="J59" s="26"/>
      <c r="K59" s="26"/>
      <c r="L59" s="26"/>
      <c r="M59" s="28"/>
      <c r="N59" s="27"/>
      <c r="O59" s="27"/>
      <c r="P59" s="27"/>
      <c r="Q59" s="27"/>
      <c r="R59" s="28"/>
      <c r="S59" s="27">
        <f t="shared" si="1"/>
        <v>10.5</v>
      </c>
      <c r="T59" s="27">
        <f t="shared" si="1"/>
        <v>7.6</v>
      </c>
      <c r="U59" s="27">
        <f t="shared" si="1"/>
        <v>0</v>
      </c>
      <c r="V59" s="27">
        <f t="shared" si="1"/>
        <v>2.9</v>
      </c>
      <c r="W59" s="28">
        <f t="shared" si="1"/>
        <v>54000</v>
      </c>
    </row>
    <row r="60" spans="1:23" s="29" customFormat="1">
      <c r="A60" s="26">
        <v>55</v>
      </c>
      <c r="B60" s="26"/>
      <c r="C60" s="26" t="s">
        <v>49</v>
      </c>
      <c r="D60" s="36">
        <f>'[4]Mrs One.55'!D7</f>
        <v>5</v>
      </c>
      <c r="E60" s="36">
        <f>'[4]Mrs One.55'!E7</f>
        <v>1.8</v>
      </c>
      <c r="F60" s="36">
        <f>'[4]Mrs One.55'!F7</f>
        <v>0</v>
      </c>
      <c r="G60" s="36">
        <f>'[4]Mrs One.55'!G7</f>
        <v>3.2</v>
      </c>
      <c r="H60" s="26">
        <f>'[4]Mrs One.55'!I7</f>
        <v>70000</v>
      </c>
      <c r="I60" s="36">
        <f>'[4]Mrs One.55'!D15</f>
        <v>10.6</v>
      </c>
      <c r="J60" s="36">
        <f>'[4]Mrs One.55'!E15</f>
        <v>6.6</v>
      </c>
      <c r="K60" s="36">
        <f>'[4]Mrs One.55'!F15</f>
        <v>0</v>
      </c>
      <c r="L60" s="36">
        <f>'[4]Mrs One.55'!G15</f>
        <v>4</v>
      </c>
      <c r="M60" s="28">
        <f>'[4]Mrs One.55'!I15</f>
        <v>120000</v>
      </c>
      <c r="N60" s="27"/>
      <c r="O60" s="27"/>
      <c r="P60" s="27"/>
      <c r="Q60" s="27"/>
      <c r="R60" s="28"/>
      <c r="S60" s="27">
        <f t="shared" si="1"/>
        <v>15.6</v>
      </c>
      <c r="T60" s="27">
        <f t="shared" si="1"/>
        <v>8.4</v>
      </c>
      <c r="U60" s="27">
        <f t="shared" si="1"/>
        <v>0</v>
      </c>
      <c r="V60" s="27">
        <f t="shared" si="1"/>
        <v>7.2</v>
      </c>
      <c r="W60" s="28">
        <f t="shared" si="1"/>
        <v>190000</v>
      </c>
    </row>
    <row r="61" spans="1:23" s="29" customFormat="1">
      <c r="A61" s="26">
        <v>56</v>
      </c>
      <c r="B61" s="26"/>
      <c r="C61" s="26" t="s">
        <v>212</v>
      </c>
      <c r="D61" s="36">
        <f>'[4]Mrs Leck. 56'!D7</f>
        <v>5.0000000000000009</v>
      </c>
      <c r="E61" s="36">
        <f>'[4]Mrs Leck. 56'!E7</f>
        <v>2</v>
      </c>
      <c r="F61" s="36">
        <f>'[4]Mrs Leck. 56'!F7</f>
        <v>0</v>
      </c>
      <c r="G61" s="36">
        <f>'[4]Mrs Leck. 56'!G7</f>
        <v>3</v>
      </c>
      <c r="H61" s="26">
        <f>'[4]Mrs Leck. 56'!I7</f>
        <v>56800</v>
      </c>
      <c r="I61" s="44">
        <f>'[4]Mrs Leck. 56'!D19</f>
        <v>10.199999999999999</v>
      </c>
      <c r="J61" s="44">
        <f>'[4]Mrs Leck. 56'!E19</f>
        <v>8.1999999999999993</v>
      </c>
      <c r="K61" s="44">
        <f>'[4]Mrs Leck. 56'!F19</f>
        <v>0</v>
      </c>
      <c r="L61" s="44">
        <f>'[4]Mrs Leck. 56'!G19</f>
        <v>2</v>
      </c>
      <c r="M61" s="28">
        <f>'[4]Mrs Leck. 56'!I19</f>
        <v>50000</v>
      </c>
      <c r="N61" s="27">
        <f>'[4]Mrs Leck. 56'!D40</f>
        <v>0.5</v>
      </c>
      <c r="O61" s="27">
        <f>'[4]Mrs Leck. 56'!E40</f>
        <v>0.5</v>
      </c>
      <c r="P61" s="27">
        <f>'[4]Mrs Leck. 56'!F40</f>
        <v>0</v>
      </c>
      <c r="Q61" s="27">
        <f>'[4]Mrs Leck. 56'!F40</f>
        <v>0</v>
      </c>
      <c r="R61" s="28">
        <f>'[4]Mrs Leck. 56'!G40</f>
        <v>0</v>
      </c>
      <c r="S61" s="27">
        <f t="shared" si="1"/>
        <v>15.7</v>
      </c>
      <c r="T61" s="27">
        <f t="shared" si="1"/>
        <v>10.7</v>
      </c>
      <c r="U61" s="27">
        <f t="shared" si="1"/>
        <v>0</v>
      </c>
      <c r="V61" s="27">
        <f t="shared" si="1"/>
        <v>5</v>
      </c>
      <c r="W61" s="28">
        <f t="shared" si="1"/>
        <v>106800</v>
      </c>
    </row>
    <row r="62" spans="1:23" s="29" customFormat="1">
      <c r="A62" s="26">
        <v>57</v>
      </c>
      <c r="B62" s="26"/>
      <c r="C62" s="26" t="s">
        <v>213</v>
      </c>
      <c r="D62" s="36">
        <f>'[4]Mrs Xia.57'!D7</f>
        <v>8.5</v>
      </c>
      <c r="E62" s="36">
        <f>'[4]Mrs Xia.57'!E7</f>
        <v>2.2000000000000002</v>
      </c>
      <c r="F62" s="36">
        <f>'[4]Mrs Xia.57'!F7</f>
        <v>0</v>
      </c>
      <c r="G62" s="36">
        <f>'[4]Mrs Xia.57'!G7</f>
        <v>6.3</v>
      </c>
      <c r="H62" s="26">
        <f>'[4]Mrs Xia.57'!I7</f>
        <v>158600</v>
      </c>
      <c r="I62" s="26"/>
      <c r="J62" s="26"/>
      <c r="K62" s="26"/>
      <c r="L62" s="26"/>
      <c r="M62" s="28"/>
      <c r="N62" s="27"/>
      <c r="O62" s="27"/>
      <c r="P62" s="27"/>
      <c r="Q62" s="27"/>
      <c r="R62" s="28"/>
      <c r="S62" s="27">
        <f t="shared" si="1"/>
        <v>8.5</v>
      </c>
      <c r="T62" s="27">
        <f t="shared" si="1"/>
        <v>2.2000000000000002</v>
      </c>
      <c r="U62" s="27">
        <f t="shared" si="1"/>
        <v>0</v>
      </c>
      <c r="V62" s="27">
        <f t="shared" si="1"/>
        <v>6.3</v>
      </c>
      <c r="W62" s="28">
        <f t="shared" si="1"/>
        <v>158600</v>
      </c>
    </row>
    <row r="63" spans="1:23" s="29" customFormat="1">
      <c r="A63" s="26">
        <v>58</v>
      </c>
      <c r="B63" s="26" t="s">
        <v>214</v>
      </c>
      <c r="C63" s="26" t="s">
        <v>215</v>
      </c>
      <c r="D63" s="36">
        <f>'[4]Pome+May. 58'!D7</f>
        <v>9.6999999999999993</v>
      </c>
      <c r="E63" s="36">
        <f>'[4]Pome+May. 58'!E7</f>
        <v>3.5</v>
      </c>
      <c r="F63" s="36">
        <f>'[4]Pome+May. 58'!F7</f>
        <v>0</v>
      </c>
      <c r="G63" s="36">
        <f>'[4]Pome+May. 58'!G7</f>
        <v>6.2000000000000011</v>
      </c>
      <c r="H63" s="26">
        <f>'[4]Pome+May. 58'!I7</f>
        <v>114800</v>
      </c>
      <c r="I63" s="36">
        <f>'[4]Pome+May. 58'!D25</f>
        <v>29.7</v>
      </c>
      <c r="J63" s="36">
        <f>'[4]Pome+May. 58'!E25</f>
        <v>7.2</v>
      </c>
      <c r="K63" s="36">
        <f>'[4]Pome+May. 58'!F25</f>
        <v>0</v>
      </c>
      <c r="L63" s="36">
        <f>'[4]Pome+May. 58'!G25</f>
        <v>22.5</v>
      </c>
      <c r="M63" s="28">
        <f>'[4]Pome+May. 58'!I25</f>
        <v>602500</v>
      </c>
      <c r="N63" s="27">
        <f>'[4]Pome+May. 58'!D60</f>
        <v>1.2</v>
      </c>
      <c r="O63" s="27">
        <f>'[4]Pome+May. 58'!E60</f>
        <v>1.2</v>
      </c>
      <c r="P63" s="27">
        <f>'[4]Pome+May. 58'!F60</f>
        <v>0</v>
      </c>
      <c r="Q63" s="27">
        <f>'[4]Pome+May. 58'!G60</f>
        <v>0</v>
      </c>
      <c r="R63" s="28">
        <f>'[4]Pome+May. 58'!I60</f>
        <v>0</v>
      </c>
      <c r="S63" s="27">
        <f t="shared" si="1"/>
        <v>40.6</v>
      </c>
      <c r="T63" s="27">
        <f t="shared" si="1"/>
        <v>11.899999999999999</v>
      </c>
      <c r="U63" s="27">
        <f t="shared" si="1"/>
        <v>0</v>
      </c>
      <c r="V63" s="27">
        <f t="shared" si="1"/>
        <v>28.700000000000003</v>
      </c>
      <c r="W63" s="28">
        <f t="shared" si="1"/>
        <v>717300</v>
      </c>
    </row>
    <row r="64" spans="1:23" s="29" customFormat="1" ht="21" thickBot="1">
      <c r="A64" s="30"/>
      <c r="B64" s="30"/>
      <c r="C64" s="30"/>
      <c r="D64" s="30"/>
      <c r="E64" s="26"/>
      <c r="F64" s="26"/>
      <c r="G64" s="26"/>
      <c r="H64" s="26"/>
      <c r="I64" s="26"/>
      <c r="J64" s="26"/>
      <c r="K64" s="26"/>
      <c r="L64" s="26"/>
      <c r="M64" s="28"/>
      <c r="N64" s="27"/>
      <c r="O64" s="27"/>
      <c r="P64" s="27"/>
      <c r="Q64" s="27"/>
      <c r="R64" s="28"/>
      <c r="S64" s="27">
        <f t="shared" si="1"/>
        <v>0</v>
      </c>
      <c r="T64" s="27">
        <f t="shared" si="1"/>
        <v>0</v>
      </c>
      <c r="U64" s="27">
        <f t="shared" si="1"/>
        <v>0</v>
      </c>
      <c r="V64" s="27">
        <f t="shared" si="1"/>
        <v>0</v>
      </c>
      <c r="W64" s="28">
        <f t="shared" si="1"/>
        <v>0</v>
      </c>
    </row>
    <row r="65" spans="1:23" ht="21" thickBot="1">
      <c r="A65" s="3"/>
      <c r="B65" s="167" t="s">
        <v>137</v>
      </c>
      <c r="C65" s="168"/>
      <c r="D65" s="16">
        <f>SUM(D6:D64)</f>
        <v>1241.9000000000001</v>
      </c>
      <c r="E65" s="16">
        <f t="shared" ref="E65:G65" si="2">SUM(E6:E64)</f>
        <v>275.30000000000007</v>
      </c>
      <c r="F65" s="16">
        <f t="shared" si="2"/>
        <v>0</v>
      </c>
      <c r="G65" s="16">
        <f t="shared" si="2"/>
        <v>966.5999999999998</v>
      </c>
      <c r="H65" s="17">
        <v>0</v>
      </c>
      <c r="I65" s="16">
        <f t="shared" ref="I65:W65" si="3">SUM(I6:I64)</f>
        <v>1177.0999999999999</v>
      </c>
      <c r="J65" s="16">
        <f t="shared" si="3"/>
        <v>372.3</v>
      </c>
      <c r="K65" s="16">
        <f t="shared" si="3"/>
        <v>0</v>
      </c>
      <c r="L65" s="16">
        <f t="shared" si="3"/>
        <v>852.30000000000018</v>
      </c>
      <c r="M65" s="18">
        <f t="shared" si="3"/>
        <v>22498300</v>
      </c>
      <c r="N65" s="16">
        <f t="shared" si="3"/>
        <v>79</v>
      </c>
      <c r="O65" s="16">
        <f t="shared" si="3"/>
        <v>41.000000000000007</v>
      </c>
      <c r="P65" s="16">
        <f t="shared" si="3"/>
        <v>0</v>
      </c>
      <c r="Q65" s="16">
        <f t="shared" si="3"/>
        <v>38</v>
      </c>
      <c r="R65" s="18">
        <f t="shared" si="3"/>
        <v>940500</v>
      </c>
      <c r="S65" s="16">
        <f t="shared" si="3"/>
        <v>2497.9999999999995</v>
      </c>
      <c r="T65" s="16">
        <f t="shared" si="3"/>
        <v>688.59999999999991</v>
      </c>
      <c r="U65" s="16">
        <f t="shared" si="3"/>
        <v>0</v>
      </c>
      <c r="V65" s="16">
        <f t="shared" si="3"/>
        <v>1856.8999999999994</v>
      </c>
      <c r="W65" s="18">
        <f t="shared" si="3"/>
        <v>52625600</v>
      </c>
    </row>
  </sheetData>
  <mergeCells count="10">
    <mergeCell ref="D3:R3"/>
    <mergeCell ref="S3:W3"/>
    <mergeCell ref="D4:H4"/>
    <mergeCell ref="I4:M4"/>
    <mergeCell ref="N4:R4"/>
    <mergeCell ref="B65:C65"/>
    <mergeCell ref="C4:C5"/>
    <mergeCell ref="B4:B5"/>
    <mergeCell ref="A4:A5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49"/>
  <sheetViews>
    <sheetView workbookViewId="0">
      <pane xSplit="3" ySplit="5" topLeftCell="F48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20.25"/>
  <cols>
    <col min="1" max="1" width="6.85546875" style="1" customWidth="1"/>
    <col min="2" max="2" width="15.28515625" style="1" customWidth="1"/>
    <col min="3" max="3" width="15.140625" style="1" customWidth="1"/>
    <col min="4" max="4" width="15.140625" style="7" customWidth="1"/>
    <col min="5" max="5" width="12.85546875" style="7" customWidth="1"/>
    <col min="6" max="6" width="15.28515625" style="7" customWidth="1"/>
    <col min="7" max="7" width="16.42578125" style="7" customWidth="1"/>
    <col min="8" max="8" width="17.5703125" style="7" customWidth="1"/>
    <col min="9" max="9" width="15.140625" style="8" customWidth="1"/>
    <col min="10" max="10" width="11.85546875" style="8" customWidth="1"/>
    <col min="11" max="11" width="11.7109375" style="8" customWidth="1"/>
    <col min="12" max="12" width="14.85546875" style="8" customWidth="1"/>
    <col min="13" max="13" width="18" style="8" customWidth="1"/>
    <col min="14" max="14" width="11.7109375" style="22" customWidth="1"/>
    <col min="15" max="15" width="11.28515625" style="22" customWidth="1"/>
    <col min="16" max="16" width="12.140625" style="22" customWidth="1"/>
    <col min="17" max="17" width="11.7109375" style="22" customWidth="1"/>
    <col min="18" max="18" width="15.85546875" style="22" customWidth="1"/>
    <col min="19" max="19" width="16.5703125" style="23" customWidth="1"/>
    <col min="20" max="20" width="13.85546875" style="23" customWidth="1"/>
    <col min="21" max="21" width="13.7109375" style="23" customWidth="1"/>
    <col min="22" max="22" width="14.28515625" style="23" customWidth="1"/>
    <col min="23" max="23" width="17.5703125" style="23" customWidth="1"/>
  </cols>
  <sheetData>
    <row r="1" spans="1:23" s="29" customForma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s="33" customFormat="1">
      <c r="A2" s="60" t="s">
        <v>21</v>
      </c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s="33" customFormat="1">
      <c r="A3" s="40"/>
      <c r="B3" s="154" t="s">
        <v>22</v>
      </c>
      <c r="C3" s="155"/>
      <c r="D3" s="146" t="s">
        <v>3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2" t="s">
        <v>23</v>
      </c>
      <c r="T3" s="142"/>
      <c r="U3" s="142"/>
      <c r="V3" s="142"/>
      <c r="W3" s="142"/>
    </row>
    <row r="4" spans="1:23" s="33" customFormat="1">
      <c r="A4" s="153" t="s">
        <v>1</v>
      </c>
      <c r="B4" s="149" t="s">
        <v>24</v>
      </c>
      <c r="C4" s="149" t="s">
        <v>25</v>
      </c>
      <c r="D4" s="158">
        <v>2013</v>
      </c>
      <c r="E4" s="143"/>
      <c r="F4" s="143"/>
      <c r="G4" s="143"/>
      <c r="H4" s="143"/>
      <c r="I4" s="170">
        <v>2014</v>
      </c>
      <c r="J4" s="170"/>
      <c r="K4" s="170"/>
      <c r="L4" s="170"/>
      <c r="M4" s="170"/>
      <c r="N4" s="172">
        <v>2015</v>
      </c>
      <c r="O4" s="172"/>
      <c r="P4" s="172"/>
      <c r="Q4" s="172"/>
      <c r="R4" s="162"/>
      <c r="S4" s="34" t="s">
        <v>26</v>
      </c>
      <c r="T4" s="34" t="s">
        <v>27</v>
      </c>
      <c r="U4" s="34" t="s">
        <v>28</v>
      </c>
      <c r="V4" s="34" t="s">
        <v>29</v>
      </c>
      <c r="W4" s="34" t="s">
        <v>30</v>
      </c>
    </row>
    <row r="5" spans="1:23" s="33" customFormat="1" ht="21" thickBot="1">
      <c r="A5" s="150"/>
      <c r="B5" s="150"/>
      <c r="C5" s="150"/>
      <c r="D5" s="49" t="s">
        <v>31</v>
      </c>
      <c r="E5" s="49" t="s">
        <v>32</v>
      </c>
      <c r="F5" s="49" t="s">
        <v>33</v>
      </c>
      <c r="G5" s="49" t="s">
        <v>34</v>
      </c>
      <c r="H5" s="49" t="s">
        <v>35</v>
      </c>
      <c r="I5" s="50" t="s">
        <v>31</v>
      </c>
      <c r="J5" s="50" t="s">
        <v>32</v>
      </c>
      <c r="K5" s="50" t="s">
        <v>33</v>
      </c>
      <c r="L5" s="50" t="s">
        <v>34</v>
      </c>
      <c r="M5" s="50" t="s">
        <v>35</v>
      </c>
      <c r="N5" s="53" t="s">
        <v>31</v>
      </c>
      <c r="O5" s="53" t="s">
        <v>32</v>
      </c>
      <c r="P5" s="53" t="s">
        <v>33</v>
      </c>
      <c r="Q5" s="53" t="s">
        <v>34</v>
      </c>
      <c r="R5" s="54" t="s">
        <v>35</v>
      </c>
      <c r="S5" s="52" t="s">
        <v>36</v>
      </c>
      <c r="T5" s="52" t="s">
        <v>36</v>
      </c>
      <c r="U5" s="52" t="s">
        <v>36</v>
      </c>
      <c r="V5" s="52" t="s">
        <v>36</v>
      </c>
      <c r="W5" s="52" t="s">
        <v>37</v>
      </c>
    </row>
    <row r="6" spans="1:23" s="29" customFormat="1">
      <c r="A6" s="45">
        <v>1</v>
      </c>
      <c r="B6" s="45" t="s">
        <v>70</v>
      </c>
      <c r="C6" s="45" t="s">
        <v>293</v>
      </c>
      <c r="D6" s="47">
        <f>'[5]Somsy+Thy.1'!D7</f>
        <v>26</v>
      </c>
      <c r="E6" s="47">
        <f>'[5]Somsy+Thy.1'!E7</f>
        <v>26</v>
      </c>
      <c r="F6" s="47">
        <f>'[5]Somsy+Thy.1'!F7</f>
        <v>0</v>
      </c>
      <c r="G6" s="47">
        <f>'[5]Somsy+Thy.1'!G7</f>
        <v>0</v>
      </c>
      <c r="H6" s="48">
        <f>'[5]Somsy+Thy.1'!I7</f>
        <v>0</v>
      </c>
      <c r="I6" s="47">
        <f>'[5]Somsy+Thy.1'!D17</f>
        <v>40.700000000000003</v>
      </c>
      <c r="J6" s="47">
        <f>'[5]Somsy+Thy.1'!E17</f>
        <v>35.700000000000003</v>
      </c>
      <c r="K6" s="47">
        <f>'[5]Somsy+Thy.1'!F17</f>
        <v>0</v>
      </c>
      <c r="L6" s="47">
        <f>'[5]Somsy+Thy.1'!G17</f>
        <v>5</v>
      </c>
      <c r="M6" s="48">
        <f>'[5]Somsy+Thy.1'!I17</f>
        <v>50000</v>
      </c>
      <c r="N6" s="47">
        <f>'[5]Somsy+Thy.1'!D37</f>
        <v>9.5</v>
      </c>
      <c r="O6" s="47">
        <f>'[5]Somsy+Thy.1'!E37</f>
        <v>0</v>
      </c>
      <c r="P6" s="47">
        <f>'[5]Somsy+Thy.1'!F37</f>
        <v>0</v>
      </c>
      <c r="Q6" s="47">
        <f>'[5]Somsy+Thy.1'!G37</f>
        <v>9.5</v>
      </c>
      <c r="R6" s="48">
        <f>'[5]Somsy+Thy.1'!I37</f>
        <v>475000</v>
      </c>
      <c r="S6" s="47">
        <f>D6+I6+N6</f>
        <v>76.2</v>
      </c>
      <c r="T6" s="47">
        <f>E6+J6+O6</f>
        <v>61.7</v>
      </c>
      <c r="U6" s="47">
        <f>F6+K6+P6</f>
        <v>0</v>
      </c>
      <c r="V6" s="47">
        <f>G6+L6+Q6</f>
        <v>14.5</v>
      </c>
      <c r="W6" s="48">
        <f>H6+M6+R6</f>
        <v>525000</v>
      </c>
    </row>
    <row r="7" spans="1:23" s="29" customFormat="1">
      <c r="A7" s="26">
        <v>2</v>
      </c>
      <c r="B7" s="26" t="s">
        <v>91</v>
      </c>
      <c r="C7" s="26" t="s">
        <v>49</v>
      </c>
      <c r="D7" s="27">
        <f>'[5]Vandy+One. 2 '!D7</f>
        <v>57</v>
      </c>
      <c r="E7" s="27">
        <f>'[5]Vandy+One. 2 '!E7</f>
        <v>35</v>
      </c>
      <c r="F7" s="27">
        <f>'[5]Vandy+One. 2 '!F7</f>
        <v>0</v>
      </c>
      <c r="G7" s="27">
        <f>'[5]Vandy+One. 2 '!G7</f>
        <v>22</v>
      </c>
      <c r="H7" s="28">
        <f>'[5]Vandy+One. 2 '!I7</f>
        <v>305000</v>
      </c>
      <c r="I7" s="27">
        <f>'[5]Vandy+One. 2 '!D29</f>
        <v>58.7</v>
      </c>
      <c r="J7" s="27">
        <f>'[5]Vandy+One. 2 '!E29</f>
        <v>46.1</v>
      </c>
      <c r="K7" s="27">
        <f>'[5]Vandy+One. 2 '!F29</f>
        <v>0</v>
      </c>
      <c r="L7" s="27">
        <f>'[5]Vandy+One. 2 '!G29</f>
        <v>12.6</v>
      </c>
      <c r="M7" s="28">
        <f>'[5]Vandy+One. 2 '!I29</f>
        <v>218000</v>
      </c>
      <c r="N7" s="27">
        <f>'[5]Vandy+One. 2 '!D62</f>
        <v>21.3</v>
      </c>
      <c r="O7" s="27">
        <f>'[5]Vandy+One. 2 '!E62</f>
        <v>13.3</v>
      </c>
      <c r="P7" s="27">
        <f>'[5]Vandy+One. 2 '!F62</f>
        <v>0</v>
      </c>
      <c r="Q7" s="27">
        <f>'[5]Vandy+One. 2 '!G62</f>
        <v>8</v>
      </c>
      <c r="R7" s="28">
        <f>'[5]Vandy+One. 2 '!I62</f>
        <v>400000</v>
      </c>
      <c r="S7" s="27">
        <f t="shared" ref="S7:W51" si="0">D7+I7+N7</f>
        <v>137</v>
      </c>
      <c r="T7" s="27">
        <f t="shared" si="0"/>
        <v>94.399999999999991</v>
      </c>
      <c r="U7" s="27">
        <f t="shared" si="0"/>
        <v>0</v>
      </c>
      <c r="V7" s="27">
        <f t="shared" si="0"/>
        <v>42.6</v>
      </c>
      <c r="W7" s="28">
        <f t="shared" si="0"/>
        <v>923000</v>
      </c>
    </row>
    <row r="8" spans="1:23" s="29" customFormat="1">
      <c r="A8" s="26">
        <v>3</v>
      </c>
      <c r="B8" s="26" t="s">
        <v>202</v>
      </c>
      <c r="C8" s="26" t="s">
        <v>49</v>
      </c>
      <c r="D8" s="27"/>
      <c r="E8" s="27"/>
      <c r="F8" s="27"/>
      <c r="G8" s="27"/>
      <c r="H8" s="28"/>
      <c r="I8" s="27">
        <f>'[5]Yay+One. 3'!D7</f>
        <v>37.299999999999997</v>
      </c>
      <c r="J8" s="27">
        <f>'[5]Yay+One. 3'!E7</f>
        <v>33.700000000000003</v>
      </c>
      <c r="K8" s="27">
        <f>'[5]Yay+One. 3'!F7</f>
        <v>0</v>
      </c>
      <c r="L8" s="27">
        <f>'[5]Yay+One. 3'!G7</f>
        <v>3.6</v>
      </c>
      <c r="M8" s="28">
        <f>'[5]Yay+One. 3'!I7</f>
        <v>68000</v>
      </c>
      <c r="N8" s="27"/>
      <c r="O8" s="27"/>
      <c r="P8" s="27"/>
      <c r="Q8" s="27"/>
      <c r="R8" s="28"/>
      <c r="S8" s="27">
        <f t="shared" si="0"/>
        <v>37.299999999999997</v>
      </c>
      <c r="T8" s="27">
        <f t="shared" si="0"/>
        <v>33.700000000000003</v>
      </c>
      <c r="U8" s="27">
        <f t="shared" si="0"/>
        <v>0</v>
      </c>
      <c r="V8" s="27">
        <f t="shared" si="0"/>
        <v>3.6</v>
      </c>
      <c r="W8" s="28">
        <f t="shared" si="0"/>
        <v>68000</v>
      </c>
    </row>
    <row r="9" spans="1:23" s="29" customFormat="1">
      <c r="A9" s="26">
        <v>4</v>
      </c>
      <c r="B9" s="26" t="s">
        <v>192</v>
      </c>
      <c r="C9" s="26" t="s">
        <v>186</v>
      </c>
      <c r="D9" s="27"/>
      <c r="E9" s="27"/>
      <c r="F9" s="27"/>
      <c r="G9" s="27"/>
      <c r="H9" s="28"/>
      <c r="I9" s="27">
        <f>'[5]Kenchan+Nio.4'!D7</f>
        <v>56.099999999999994</v>
      </c>
      <c r="J9" s="27">
        <f>'[5]Kenchan+Nio.4'!E7</f>
        <v>25.099999999999998</v>
      </c>
      <c r="K9" s="27">
        <f>'[5]Kenchan+Nio.4'!F7</f>
        <v>0</v>
      </c>
      <c r="L9" s="27">
        <f>'[5]Kenchan+Nio.4'!G7</f>
        <v>31</v>
      </c>
      <c r="M9" s="28">
        <f>'[5]Kenchan+Nio.4'!I7</f>
        <v>580000</v>
      </c>
      <c r="N9" s="27">
        <f>'[5]Kenchan+Nio.4'!D30</f>
        <v>21.5</v>
      </c>
      <c r="O9" s="27">
        <f>'[5]Kenchan+Nio.4'!E30</f>
        <v>8.1</v>
      </c>
      <c r="P9" s="27">
        <f>'[5]Kenchan+Nio.4'!F30</f>
        <v>0</v>
      </c>
      <c r="Q9" s="27">
        <f>'[5]Kenchan+Nio.4'!G30</f>
        <v>13.4</v>
      </c>
      <c r="R9" s="28">
        <f>'[5]Kenchan+Nio.4'!I30</f>
        <v>420000</v>
      </c>
      <c r="S9" s="27">
        <f t="shared" si="0"/>
        <v>77.599999999999994</v>
      </c>
      <c r="T9" s="27">
        <f t="shared" si="0"/>
        <v>33.199999999999996</v>
      </c>
      <c r="U9" s="27">
        <f t="shared" si="0"/>
        <v>0</v>
      </c>
      <c r="V9" s="27">
        <f t="shared" si="0"/>
        <v>44.4</v>
      </c>
      <c r="W9" s="28">
        <f t="shared" si="0"/>
        <v>1000000</v>
      </c>
    </row>
    <row r="10" spans="1:23" s="29" customFormat="1">
      <c r="A10" s="26">
        <v>5</v>
      </c>
      <c r="B10" s="26" t="s">
        <v>294</v>
      </c>
      <c r="C10" s="26" t="s">
        <v>295</v>
      </c>
      <c r="D10" s="27">
        <f>'[5]Xiengfeuak+Vansy. 5'!D7</f>
        <v>5.2</v>
      </c>
      <c r="E10" s="27">
        <f>'[5]Xiengfeuak+Vansy. 5'!E7</f>
        <v>5.2</v>
      </c>
      <c r="F10" s="27">
        <f>'[5]Xiengfeuak+Vansy. 5'!F7</f>
        <v>0</v>
      </c>
      <c r="G10" s="27">
        <f>'[5]Xiengfeuak+Vansy. 5'!G7</f>
        <v>0</v>
      </c>
      <c r="H10" s="28">
        <f>'[5]Xiengfeuak+Vansy. 5'!I7</f>
        <v>0</v>
      </c>
      <c r="I10" s="27">
        <f>'[5]Xiengfeuak+Vansy. 5'!D14</f>
        <v>55.400000000000006</v>
      </c>
      <c r="J10" s="27">
        <f>'[5]Xiengfeuak+Vansy. 5'!E14</f>
        <v>31.599999999999998</v>
      </c>
      <c r="K10" s="27">
        <f>'[5]Xiengfeuak+Vansy. 5'!F14</f>
        <v>0</v>
      </c>
      <c r="L10" s="27">
        <f>'[5]Xiengfeuak+Vansy. 5'!G14</f>
        <v>23.800000000000004</v>
      </c>
      <c r="M10" s="28">
        <f>'[5]Xiengfeuak+Vansy. 5'!I14</f>
        <v>573500</v>
      </c>
      <c r="N10" s="27"/>
      <c r="O10" s="27"/>
      <c r="P10" s="27"/>
      <c r="Q10" s="27"/>
      <c r="R10" s="28"/>
      <c r="S10" s="27">
        <f t="shared" si="0"/>
        <v>60.600000000000009</v>
      </c>
      <c r="T10" s="27">
        <f t="shared" si="0"/>
        <v>36.799999999999997</v>
      </c>
      <c r="U10" s="27">
        <f t="shared" si="0"/>
        <v>0</v>
      </c>
      <c r="V10" s="27">
        <f t="shared" si="0"/>
        <v>23.800000000000004</v>
      </c>
      <c r="W10" s="28">
        <f t="shared" si="0"/>
        <v>573500</v>
      </c>
    </row>
    <row r="11" spans="1:23" s="29" customFormat="1">
      <c r="A11" s="26">
        <v>6</v>
      </c>
      <c r="B11" s="26" t="s">
        <v>296</v>
      </c>
      <c r="C11" s="26" t="s">
        <v>124</v>
      </c>
      <c r="D11" s="27">
        <f>'[5]Oun+Chan. 6'!D8</f>
        <v>6</v>
      </c>
      <c r="E11" s="27">
        <f>'[5]Oun+Chan. 6'!E8</f>
        <v>6</v>
      </c>
      <c r="F11" s="27">
        <f>'[5]Oun+Chan. 6'!F8</f>
        <v>0</v>
      </c>
      <c r="G11" s="27">
        <f>'[5]Oun+Chan. 6'!G8</f>
        <v>0</v>
      </c>
      <c r="H11" s="28">
        <f>'[5]Oun+Chan. 6'!I8</f>
        <v>0</v>
      </c>
      <c r="I11" s="27">
        <f>'[5]Oun+Chan. 6'!D15</f>
        <v>5.3</v>
      </c>
      <c r="J11" s="27">
        <f>'[5]Oun+Chan. 6'!E15</f>
        <v>5.3</v>
      </c>
      <c r="K11" s="27">
        <f>'[5]Oun+Chan. 6'!F15</f>
        <v>0</v>
      </c>
      <c r="L11" s="27">
        <f>'[5]Oun+Chan. 6'!G15</f>
        <v>0</v>
      </c>
      <c r="M11" s="28">
        <f>'[5]Oun+Chan. 6'!I15</f>
        <v>0</v>
      </c>
      <c r="N11" s="27">
        <f>'[5]Oun+Chan. 6'!D20</f>
        <v>0.8</v>
      </c>
      <c r="O11" s="27">
        <f>'[5]Oun+Chan. 6'!E20</f>
        <v>0.8</v>
      </c>
      <c r="P11" s="27">
        <f>'[5]Oun+Chan. 6'!F20</f>
        <v>0</v>
      </c>
      <c r="Q11" s="27">
        <f>'[5]Oun+Chan. 6'!G20</f>
        <v>0</v>
      </c>
      <c r="R11" s="28">
        <f>'[5]Oun+Chan. 6'!I20</f>
        <v>0</v>
      </c>
      <c r="S11" s="27">
        <f t="shared" si="0"/>
        <v>12.100000000000001</v>
      </c>
      <c r="T11" s="27">
        <f t="shared" si="0"/>
        <v>12.100000000000001</v>
      </c>
      <c r="U11" s="27">
        <f t="shared" si="0"/>
        <v>0</v>
      </c>
      <c r="V11" s="27">
        <f t="shared" si="0"/>
        <v>0</v>
      </c>
      <c r="W11" s="28">
        <f t="shared" si="0"/>
        <v>0</v>
      </c>
    </row>
    <row r="12" spans="1:23" s="29" customFormat="1">
      <c r="A12" s="26">
        <v>7</v>
      </c>
      <c r="B12" s="26" t="s">
        <v>264</v>
      </c>
      <c r="C12" s="26" t="s">
        <v>297</v>
      </c>
      <c r="D12" s="27"/>
      <c r="E12" s="27"/>
      <c r="F12" s="27"/>
      <c r="G12" s="27"/>
      <c r="H12" s="28"/>
      <c r="I12" s="27">
        <f>'[5]Phay+Sy. 7'!D8</f>
        <v>25.7</v>
      </c>
      <c r="J12" s="27">
        <f>'[5]Phay+Sy. 7'!E8</f>
        <v>22.7</v>
      </c>
      <c r="K12" s="27">
        <f>'[5]Phay+Sy. 7'!F8</f>
        <v>0</v>
      </c>
      <c r="L12" s="27">
        <f>'[5]Phay+Sy. 7'!G8</f>
        <v>3</v>
      </c>
      <c r="M12" s="28">
        <f>'[5]Phay+Sy. 7'!I8</f>
        <v>30000</v>
      </c>
      <c r="N12" s="27"/>
      <c r="O12" s="27"/>
      <c r="P12" s="27"/>
      <c r="Q12" s="27"/>
      <c r="R12" s="28"/>
      <c r="S12" s="27">
        <f t="shared" si="0"/>
        <v>25.7</v>
      </c>
      <c r="T12" s="27">
        <f t="shared" si="0"/>
        <v>22.7</v>
      </c>
      <c r="U12" s="27">
        <f t="shared" si="0"/>
        <v>0</v>
      </c>
      <c r="V12" s="27">
        <f t="shared" si="0"/>
        <v>3</v>
      </c>
      <c r="W12" s="28">
        <f t="shared" si="0"/>
        <v>30000</v>
      </c>
    </row>
    <row r="13" spans="1:23" s="29" customFormat="1">
      <c r="A13" s="26">
        <v>8</v>
      </c>
      <c r="B13" s="26" t="s">
        <v>298</v>
      </c>
      <c r="C13" s="26" t="s">
        <v>297</v>
      </c>
      <c r="D13" s="27">
        <f>'[5]Bunnak+Sy. 8'!D8</f>
        <v>30</v>
      </c>
      <c r="E13" s="27">
        <f>'[5]Bunnak+Sy. 8'!E8</f>
        <v>30</v>
      </c>
      <c r="F13" s="27">
        <f>'[5]Bunnak+Sy. 8'!F8</f>
        <v>0</v>
      </c>
      <c r="G13" s="27">
        <f>'[5]Bunnak+Sy. 8'!G8</f>
        <v>0</v>
      </c>
      <c r="H13" s="28">
        <f>'[5]Bunnak+Sy. 8'!I8</f>
        <v>0</v>
      </c>
      <c r="I13" s="27"/>
      <c r="J13" s="27"/>
      <c r="K13" s="27"/>
      <c r="L13" s="27"/>
      <c r="M13" s="28"/>
      <c r="N13" s="27"/>
      <c r="O13" s="27"/>
      <c r="P13" s="27"/>
      <c r="Q13" s="27"/>
      <c r="R13" s="28"/>
      <c r="S13" s="27">
        <f t="shared" si="0"/>
        <v>30</v>
      </c>
      <c r="T13" s="27">
        <f t="shared" si="0"/>
        <v>30</v>
      </c>
      <c r="U13" s="27">
        <f t="shared" si="0"/>
        <v>0</v>
      </c>
      <c r="V13" s="27">
        <f t="shared" si="0"/>
        <v>0</v>
      </c>
      <c r="W13" s="28">
        <f t="shared" si="0"/>
        <v>0</v>
      </c>
    </row>
    <row r="14" spans="1:23" s="29" customFormat="1">
      <c r="A14" s="26">
        <v>9</v>
      </c>
      <c r="B14" s="26"/>
      <c r="C14" s="26" t="s">
        <v>299</v>
      </c>
      <c r="D14" s="27">
        <f>'[5]Mrs Heuan.9'!D8</f>
        <v>33.299999999999997</v>
      </c>
      <c r="E14" s="27">
        <f>'[5]Mrs Heuan.9'!E8</f>
        <v>29.8</v>
      </c>
      <c r="F14" s="27">
        <f>'[5]Mrs Heuan.9'!F8</f>
        <v>0</v>
      </c>
      <c r="G14" s="27">
        <f>'[5]Mrs Heuan.9'!G8</f>
        <v>3.5</v>
      </c>
      <c r="H14" s="28">
        <f>'[5]Mrs Heuan.9'!I8</f>
        <v>26000</v>
      </c>
      <c r="I14" s="27"/>
      <c r="J14" s="27"/>
      <c r="K14" s="27"/>
      <c r="L14" s="27"/>
      <c r="M14" s="28"/>
      <c r="N14" s="27"/>
      <c r="O14" s="27"/>
      <c r="P14" s="27"/>
      <c r="Q14" s="27"/>
      <c r="R14" s="28"/>
      <c r="S14" s="27">
        <f t="shared" si="0"/>
        <v>33.299999999999997</v>
      </c>
      <c r="T14" s="27">
        <f t="shared" si="0"/>
        <v>29.8</v>
      </c>
      <c r="U14" s="27">
        <f t="shared" si="0"/>
        <v>0</v>
      </c>
      <c r="V14" s="27">
        <f t="shared" si="0"/>
        <v>3.5</v>
      </c>
      <c r="W14" s="28">
        <f t="shared" si="0"/>
        <v>26000</v>
      </c>
    </row>
    <row r="15" spans="1:23" s="29" customFormat="1">
      <c r="A15" s="26">
        <v>10</v>
      </c>
      <c r="B15" s="26" t="s">
        <v>300</v>
      </c>
      <c r="C15" s="26" t="s">
        <v>159</v>
      </c>
      <c r="D15" s="27">
        <f>'[5]Bunkong+Pheng. 10'!D8</f>
        <v>41</v>
      </c>
      <c r="E15" s="27">
        <f>'[5]Bunkong+Pheng. 10'!E8</f>
        <v>38</v>
      </c>
      <c r="F15" s="27">
        <f>'[5]Bunkong+Pheng. 10'!F8</f>
        <v>0</v>
      </c>
      <c r="G15" s="27">
        <f>'[5]Bunkong+Pheng. 10'!G8</f>
        <v>3</v>
      </c>
      <c r="H15" s="28">
        <f>'[5]Bunkong+Pheng. 10'!I8</f>
        <v>120000</v>
      </c>
      <c r="I15" s="27">
        <f>'[5]Bunkong+Pheng. 10'!D24</f>
        <v>33</v>
      </c>
      <c r="J15" s="27">
        <f>'[5]Bunkong+Pheng. 10'!E24</f>
        <v>32.4</v>
      </c>
      <c r="K15" s="27">
        <f>'[5]Bunkong+Pheng. 10'!F24</f>
        <v>0</v>
      </c>
      <c r="L15" s="27">
        <f>'[5]Bunkong+Pheng. 10'!G24</f>
        <v>0.60000000000000009</v>
      </c>
      <c r="M15" s="28">
        <f>'[5]Bunkong+Pheng. 10'!I24</f>
        <v>9000.0000000000018</v>
      </c>
      <c r="N15" s="27">
        <f>'[5]Bunkong+Pheng. 10'!D42</f>
        <v>3</v>
      </c>
      <c r="O15" s="27">
        <f>'[5]Bunkong+Pheng. 10'!E42</f>
        <v>3</v>
      </c>
      <c r="P15" s="27">
        <f>'[5]Bunkong+Pheng. 10'!F42</f>
        <v>0</v>
      </c>
      <c r="Q15" s="27">
        <f>'[5]Bunkong+Pheng. 10'!G42</f>
        <v>0</v>
      </c>
      <c r="R15" s="28">
        <f>'[5]Bunkong+Pheng. 10'!I42</f>
        <v>0</v>
      </c>
      <c r="S15" s="27">
        <f t="shared" si="0"/>
        <v>77</v>
      </c>
      <c r="T15" s="27">
        <f t="shared" si="0"/>
        <v>73.400000000000006</v>
      </c>
      <c r="U15" s="27">
        <f t="shared" si="0"/>
        <v>0</v>
      </c>
      <c r="V15" s="27">
        <f t="shared" si="0"/>
        <v>3.6</v>
      </c>
      <c r="W15" s="28">
        <f t="shared" si="0"/>
        <v>129000</v>
      </c>
    </row>
    <row r="16" spans="1:23" s="29" customFormat="1">
      <c r="A16" s="26">
        <v>11</v>
      </c>
      <c r="B16" s="26"/>
      <c r="C16" s="26" t="s">
        <v>301</v>
      </c>
      <c r="D16" s="27">
        <f>'[5]Mrs Bunthan.11'!D8</f>
        <v>28.4</v>
      </c>
      <c r="E16" s="27">
        <f>'[5]Mrs Bunthan.11'!E8</f>
        <v>27.599999999999998</v>
      </c>
      <c r="F16" s="27">
        <f>'[5]Mrs Bunthan.11'!F8</f>
        <v>0</v>
      </c>
      <c r="G16" s="27">
        <f>'[5]Mrs Bunthan.11'!G8</f>
        <v>0</v>
      </c>
      <c r="H16" s="28">
        <f>'[5]Mrs Bunthan.11'!I8</f>
        <v>0</v>
      </c>
      <c r="I16" s="27">
        <f>'[5]Mrs Bunthan.11'!D25</f>
        <v>27.9</v>
      </c>
      <c r="J16" s="27">
        <f>'[5]Mrs Bunthan.11'!E25</f>
        <v>18.399999999999999</v>
      </c>
      <c r="K16" s="27">
        <f>'[5]Mrs Bunthan.11'!F25</f>
        <v>0</v>
      </c>
      <c r="L16" s="27">
        <f>'[5]Mrs Bunthan.11'!G25</f>
        <v>9.5</v>
      </c>
      <c r="M16" s="28">
        <f>'[5]Mrs Bunthan.11'!I25</f>
        <v>193000</v>
      </c>
      <c r="N16" s="27">
        <f>'[5]Mrs Bunthan.11'!D49</f>
        <v>14.4</v>
      </c>
      <c r="O16" s="27">
        <f>'[5]Mrs Bunthan.11'!E49</f>
        <v>3.4</v>
      </c>
      <c r="P16" s="27">
        <f>'[5]Mrs Bunthan.11'!F49</f>
        <v>0</v>
      </c>
      <c r="Q16" s="27">
        <f>'[5]Mrs Bunthan.11'!G49</f>
        <v>11</v>
      </c>
      <c r="R16" s="28">
        <f>'[5]Mrs Bunthan.11'!I49</f>
        <v>550000</v>
      </c>
      <c r="S16" s="27">
        <f t="shared" si="0"/>
        <v>70.7</v>
      </c>
      <c r="T16" s="27">
        <f t="shared" si="0"/>
        <v>49.4</v>
      </c>
      <c r="U16" s="27">
        <f t="shared" si="0"/>
        <v>0</v>
      </c>
      <c r="V16" s="27">
        <f t="shared" si="0"/>
        <v>20.5</v>
      </c>
      <c r="W16" s="28">
        <f t="shared" si="0"/>
        <v>743000</v>
      </c>
    </row>
    <row r="17" spans="1:23" s="29" customFormat="1">
      <c r="A17" s="26">
        <v>12</v>
      </c>
      <c r="B17" s="26"/>
      <c r="C17" s="26" t="s">
        <v>302</v>
      </c>
      <c r="D17" s="27"/>
      <c r="E17" s="27"/>
      <c r="F17" s="27"/>
      <c r="G17" s="27"/>
      <c r="H17" s="28"/>
      <c r="I17" s="27">
        <f>'[5]Mrs Bang.12'!D7</f>
        <v>14.5</v>
      </c>
      <c r="J17" s="27">
        <f>'[5]Mrs Bang.12'!E7</f>
        <v>14.5</v>
      </c>
      <c r="K17" s="27">
        <f>'[5]Mrs Bang.12'!F7</f>
        <v>0</v>
      </c>
      <c r="L17" s="27">
        <f>'[5]Mrs Bang.12'!G7</f>
        <v>0</v>
      </c>
      <c r="M17" s="28">
        <f>'[5]Mrs Bang.12'!I7</f>
        <v>0</v>
      </c>
      <c r="N17" s="27">
        <f>'[5]Mrs Bang.12'!D17</f>
        <v>3</v>
      </c>
      <c r="O17" s="27">
        <f>'[5]Mrs Bang.12'!E17</f>
        <v>3</v>
      </c>
      <c r="P17" s="27">
        <f>'[5]Mrs Bang.12'!F17</f>
        <v>0</v>
      </c>
      <c r="Q17" s="27">
        <f>'[5]Mrs Bang.12'!G17</f>
        <v>0</v>
      </c>
      <c r="R17" s="28">
        <f>'[5]Mrs Bang.12'!I17</f>
        <v>0</v>
      </c>
      <c r="S17" s="27">
        <f t="shared" si="0"/>
        <v>17.5</v>
      </c>
      <c r="T17" s="27">
        <f t="shared" si="0"/>
        <v>17.5</v>
      </c>
      <c r="U17" s="27">
        <f t="shared" si="0"/>
        <v>0</v>
      </c>
      <c r="V17" s="27">
        <f t="shared" si="0"/>
        <v>0</v>
      </c>
      <c r="W17" s="28">
        <f t="shared" si="0"/>
        <v>0</v>
      </c>
    </row>
    <row r="18" spans="1:23" s="29" customFormat="1">
      <c r="A18" s="26">
        <v>13</v>
      </c>
      <c r="B18" s="26"/>
      <c r="C18" s="26" t="s">
        <v>303</v>
      </c>
      <c r="D18" s="27">
        <f>'[5]Mrs Sy.13'!D7</f>
        <v>19</v>
      </c>
      <c r="E18" s="27">
        <f>'[5]Mrs Sy.13'!E7</f>
        <v>19</v>
      </c>
      <c r="F18" s="27">
        <f>'[5]Mrs Sy.13'!F7</f>
        <v>0</v>
      </c>
      <c r="G18" s="27">
        <f>'[5]Mrs Sy.13'!G7</f>
        <v>0</v>
      </c>
      <c r="H18" s="28">
        <f>'[5]Mrs Sy.13'!I7</f>
        <v>0</v>
      </c>
      <c r="I18" s="27">
        <f>'[5]Mrs Sy.13'!D26</f>
        <v>3</v>
      </c>
      <c r="J18" s="27">
        <f>'[5]Mrs Sy.13'!E26</f>
        <v>3</v>
      </c>
      <c r="K18" s="27">
        <f>'[5]Mrs Sy.13'!F26</f>
        <v>0</v>
      </c>
      <c r="L18" s="27">
        <f>'[5]Mrs Sy.13'!G26</f>
        <v>0</v>
      </c>
      <c r="M18" s="28">
        <f>'[5]Mrs Sy.13'!I26</f>
        <v>0</v>
      </c>
      <c r="N18" s="27"/>
      <c r="O18" s="27"/>
      <c r="P18" s="27"/>
      <c r="Q18" s="27"/>
      <c r="R18" s="28"/>
      <c r="S18" s="27">
        <f t="shared" si="0"/>
        <v>22</v>
      </c>
      <c r="T18" s="27">
        <f t="shared" si="0"/>
        <v>22</v>
      </c>
      <c r="U18" s="27">
        <f t="shared" si="0"/>
        <v>0</v>
      </c>
      <c r="V18" s="27">
        <f t="shared" si="0"/>
        <v>0</v>
      </c>
      <c r="W18" s="28">
        <f t="shared" si="0"/>
        <v>0</v>
      </c>
    </row>
    <row r="19" spans="1:23" s="29" customFormat="1">
      <c r="A19" s="26">
        <v>14</v>
      </c>
      <c r="B19" s="26" t="s">
        <v>262</v>
      </c>
      <c r="C19" s="26" t="s">
        <v>289</v>
      </c>
      <c r="D19" s="27">
        <f>'[5]Bunmy+Onesy.14'!D7</f>
        <v>7.9</v>
      </c>
      <c r="E19" s="27">
        <f>'[5]Bunmy+Onesy.14'!E7</f>
        <v>7.9</v>
      </c>
      <c r="F19" s="27">
        <f>'[5]Bunmy+Onesy.14'!F7</f>
        <v>0</v>
      </c>
      <c r="G19" s="27">
        <f>'[5]Bunmy+Onesy.14'!G7</f>
        <v>0</v>
      </c>
      <c r="H19" s="28">
        <f>'[5]Bunmy+Onesy.14'!I7</f>
        <v>0</v>
      </c>
      <c r="I19" s="27">
        <f>'[5]Bunmy+Onesy.14'!D15</f>
        <v>38.199999999999996</v>
      </c>
      <c r="J19" s="27">
        <f>'[5]Bunmy+Onesy.14'!E15</f>
        <v>25.999999999999996</v>
      </c>
      <c r="K19" s="27">
        <f>'[5]Bunmy+Onesy.14'!F15</f>
        <v>0</v>
      </c>
      <c r="L19" s="27">
        <f>'[5]Bunmy+Onesy.14'!G15</f>
        <v>12.200000000000001</v>
      </c>
      <c r="M19" s="28">
        <f>'[5]Bunmy+Onesy.14'!I15</f>
        <v>398000</v>
      </c>
      <c r="N19" s="27">
        <f>'[5]Bunmy+Onesy.14'!D48</f>
        <v>4.5999999999999996</v>
      </c>
      <c r="O19" s="27">
        <f>'[5]Bunmy+Onesy.14'!E48</f>
        <v>4.5999999999999996</v>
      </c>
      <c r="P19" s="27">
        <f>'[5]Bunmy+Onesy.14'!F48</f>
        <v>0</v>
      </c>
      <c r="Q19" s="27">
        <f>'[5]Bunmy+Onesy.14'!G48</f>
        <v>0</v>
      </c>
      <c r="R19" s="28">
        <f>'[5]Bunmy+Onesy.14'!I48</f>
        <v>0</v>
      </c>
      <c r="S19" s="27">
        <f t="shared" si="0"/>
        <v>50.699999999999996</v>
      </c>
      <c r="T19" s="27">
        <f t="shared" si="0"/>
        <v>38.5</v>
      </c>
      <c r="U19" s="27">
        <f t="shared" si="0"/>
        <v>0</v>
      </c>
      <c r="V19" s="27">
        <f t="shared" si="0"/>
        <v>12.200000000000001</v>
      </c>
      <c r="W19" s="28">
        <f t="shared" si="0"/>
        <v>398000</v>
      </c>
    </row>
    <row r="20" spans="1:23" s="29" customFormat="1">
      <c r="A20" s="26">
        <v>15</v>
      </c>
      <c r="B20" s="26"/>
      <c r="C20" s="26" t="s">
        <v>304</v>
      </c>
      <c r="D20" s="27">
        <f>'[5]Mrs Pheng.15'!D7</f>
        <v>3</v>
      </c>
      <c r="E20" s="27">
        <f>'[5]Mrs Pheng.15'!E7</f>
        <v>3</v>
      </c>
      <c r="F20" s="27">
        <f>'[5]Mrs Pheng.15'!F7</f>
        <v>0</v>
      </c>
      <c r="G20" s="27">
        <f>'[5]Mrs Pheng.15'!G7</f>
        <v>0</v>
      </c>
      <c r="H20" s="28">
        <f>'[5]Mrs Pheng.15'!I7</f>
        <v>0</v>
      </c>
      <c r="I20" s="27">
        <f>'[5]Mrs Pheng.15'!D11</f>
        <v>17</v>
      </c>
      <c r="J20" s="27">
        <f>'[5]Mrs Pheng.15'!E11</f>
        <v>8</v>
      </c>
      <c r="K20" s="27">
        <f>'[5]Mrs Pheng.15'!F11</f>
        <v>0</v>
      </c>
      <c r="L20" s="27">
        <f>'[5]Mrs Pheng.15'!G11</f>
        <v>9</v>
      </c>
      <c r="M20" s="28">
        <f>'[5]Mrs Pheng.15'!I11</f>
        <v>195000</v>
      </c>
      <c r="N20" s="27"/>
      <c r="O20" s="27"/>
      <c r="P20" s="27"/>
      <c r="Q20" s="27"/>
      <c r="R20" s="28"/>
      <c r="S20" s="27">
        <f t="shared" si="0"/>
        <v>20</v>
      </c>
      <c r="T20" s="27">
        <f t="shared" si="0"/>
        <v>11</v>
      </c>
      <c r="U20" s="27">
        <f t="shared" si="0"/>
        <v>0</v>
      </c>
      <c r="V20" s="27">
        <f t="shared" si="0"/>
        <v>9</v>
      </c>
      <c r="W20" s="28">
        <f t="shared" si="0"/>
        <v>195000</v>
      </c>
    </row>
    <row r="21" spans="1:23" s="29" customFormat="1">
      <c r="A21" s="26">
        <v>16</v>
      </c>
      <c r="B21" s="26" t="s">
        <v>251</v>
      </c>
      <c r="C21" s="26" t="s">
        <v>305</v>
      </c>
      <c r="D21" s="27">
        <f>'[5]Thone+Pinkham.16'!D7</f>
        <v>6</v>
      </c>
      <c r="E21" s="27">
        <f>'[5]Thone+Pinkham.16'!E7</f>
        <v>6</v>
      </c>
      <c r="F21" s="27">
        <f>'[5]Thone+Pinkham.16'!F7</f>
        <v>0</v>
      </c>
      <c r="G21" s="27">
        <f>'[5]Thone+Pinkham.16'!G7</f>
        <v>0</v>
      </c>
      <c r="H21" s="28">
        <f>'[5]Thone+Pinkham.16'!I7</f>
        <v>0</v>
      </c>
      <c r="I21" s="27">
        <f>'[5]Thone+Pinkham.16'!D12</f>
        <v>58.9</v>
      </c>
      <c r="J21" s="27">
        <f>'[5]Thone+Pinkham.16'!E12</f>
        <v>36.9</v>
      </c>
      <c r="K21" s="27">
        <f>'[5]Thone+Pinkham.16'!F12</f>
        <v>0</v>
      </c>
      <c r="L21" s="27">
        <f>'[5]Thone+Pinkham.16'!G12</f>
        <v>22</v>
      </c>
      <c r="M21" s="28">
        <f>'[5]Thone+Pinkham.16'!I12</f>
        <v>170000</v>
      </c>
      <c r="N21" s="27"/>
      <c r="O21" s="27"/>
      <c r="P21" s="27"/>
      <c r="Q21" s="27"/>
      <c r="R21" s="28"/>
      <c r="S21" s="27">
        <f t="shared" si="0"/>
        <v>64.900000000000006</v>
      </c>
      <c r="T21" s="27">
        <f t="shared" si="0"/>
        <v>42.9</v>
      </c>
      <c r="U21" s="27">
        <f t="shared" si="0"/>
        <v>0</v>
      </c>
      <c r="V21" s="27">
        <f t="shared" si="0"/>
        <v>22</v>
      </c>
      <c r="W21" s="28">
        <f t="shared" si="0"/>
        <v>170000</v>
      </c>
    </row>
    <row r="22" spans="1:23" s="29" customFormat="1">
      <c r="A22" s="26">
        <v>17</v>
      </c>
      <c r="B22" s="26" t="s">
        <v>306</v>
      </c>
      <c r="C22" s="26" t="s">
        <v>307</v>
      </c>
      <c r="D22" s="27">
        <f>'[5]Thongphan+Phengdy.17'!D7</f>
        <v>3</v>
      </c>
      <c r="E22" s="27">
        <f>'[5]Thongphan+Phengdy.17'!E7</f>
        <v>3</v>
      </c>
      <c r="F22" s="27">
        <f>'[5]Thongphan+Phengdy.17'!F7</f>
        <v>0</v>
      </c>
      <c r="G22" s="27">
        <f>'[5]Thongphan+Phengdy.17'!G7</f>
        <v>0</v>
      </c>
      <c r="H22" s="28">
        <f>'[5]Thongphan+Phengdy.17'!I7</f>
        <v>0</v>
      </c>
      <c r="I22" s="27">
        <f>'[5]Thongphan+Phengdy.17'!D12</f>
        <v>45.699999999999996</v>
      </c>
      <c r="J22" s="27">
        <f>'[5]Thongphan+Phengdy.17'!E12</f>
        <v>23.6</v>
      </c>
      <c r="K22" s="27">
        <f>'[5]Thongphan+Phengdy.17'!F12</f>
        <v>0</v>
      </c>
      <c r="L22" s="27">
        <f>'[5]Thongphan+Phengdy.17'!G12</f>
        <v>22.1</v>
      </c>
      <c r="M22" s="28">
        <f>'[5]Thongphan+Phengdy.17'!I12</f>
        <v>150000</v>
      </c>
      <c r="N22" s="27">
        <f>'[5]Thongphan+Phengdy.17'!D40</f>
        <v>6</v>
      </c>
      <c r="O22" s="27">
        <f>'[5]Thongphan+Phengdy.17'!E40</f>
        <v>6</v>
      </c>
      <c r="P22" s="27">
        <f>'[5]Thongphan+Phengdy.17'!F40</f>
        <v>0</v>
      </c>
      <c r="Q22" s="27">
        <f>'[5]Thongphan+Phengdy.17'!G40</f>
        <v>0</v>
      </c>
      <c r="R22" s="28">
        <f>'[5]Thongphan+Phengdy.17'!I40</f>
        <v>0</v>
      </c>
      <c r="S22" s="27">
        <f t="shared" si="0"/>
        <v>54.699999999999996</v>
      </c>
      <c r="T22" s="27">
        <f t="shared" si="0"/>
        <v>32.6</v>
      </c>
      <c r="U22" s="27">
        <f t="shared" si="0"/>
        <v>0</v>
      </c>
      <c r="V22" s="27">
        <f t="shared" si="0"/>
        <v>22.1</v>
      </c>
      <c r="W22" s="28">
        <f t="shared" si="0"/>
        <v>150000</v>
      </c>
    </row>
    <row r="23" spans="1:23" s="29" customFormat="1">
      <c r="A23" s="26">
        <v>18</v>
      </c>
      <c r="B23" s="26" t="s">
        <v>308</v>
      </c>
      <c r="C23" s="26" t="s">
        <v>49</v>
      </c>
      <c r="D23" s="27">
        <f>'[5]Mieng+One.18'!D7</f>
        <v>26.599999999999998</v>
      </c>
      <c r="E23" s="27">
        <f>'[5]Mieng+One.18'!E7</f>
        <v>9.6</v>
      </c>
      <c r="F23" s="27">
        <f>'[5]Mieng+One.18'!F7</f>
        <v>0</v>
      </c>
      <c r="G23" s="27">
        <f>'[5]Mieng+One.18'!G7</f>
        <v>17</v>
      </c>
      <c r="H23" s="28">
        <f>'[5]Mieng+One.18'!I7</f>
        <v>286500</v>
      </c>
      <c r="I23" s="27">
        <f>'[5]Mieng+One.18'!D22</f>
        <v>37.900000000000006</v>
      </c>
      <c r="J23" s="27">
        <f>'[5]Mieng+One.18'!E22</f>
        <v>21</v>
      </c>
      <c r="K23" s="27">
        <f>'[5]Mieng+One.18'!F22</f>
        <v>0</v>
      </c>
      <c r="L23" s="27">
        <f>'[5]Mieng+One.18'!G22</f>
        <v>16.900000000000002</v>
      </c>
      <c r="M23" s="28">
        <f>'[5]Mieng+One.18'!I22</f>
        <v>339000</v>
      </c>
      <c r="N23" s="27">
        <f>'[5]Mieng+One.18'!D42</f>
        <v>5.5</v>
      </c>
      <c r="O23" s="27">
        <f>'[5]Mieng+One.18'!E42</f>
        <v>4.9000000000000004</v>
      </c>
      <c r="P23" s="27">
        <f>'[5]Mieng+One.18'!F42</f>
        <v>0</v>
      </c>
      <c r="Q23" s="27">
        <f>'[5]Mieng+One.18'!G42</f>
        <v>0.6</v>
      </c>
      <c r="R23" s="28">
        <f>'[5]Mieng+One.18'!I42</f>
        <v>30000</v>
      </c>
      <c r="S23" s="27">
        <f t="shared" si="0"/>
        <v>70</v>
      </c>
      <c r="T23" s="27">
        <f t="shared" si="0"/>
        <v>35.5</v>
      </c>
      <c r="U23" s="27">
        <f t="shared" si="0"/>
        <v>0</v>
      </c>
      <c r="V23" s="27">
        <f t="shared" si="0"/>
        <v>34.500000000000007</v>
      </c>
      <c r="W23" s="28">
        <f t="shared" si="0"/>
        <v>655500</v>
      </c>
    </row>
    <row r="24" spans="1:23" s="29" customFormat="1">
      <c r="A24" s="26">
        <v>19</v>
      </c>
      <c r="B24" s="26" t="s">
        <v>309</v>
      </c>
      <c r="C24" s="26" t="s">
        <v>310</v>
      </c>
      <c r="D24" s="27">
        <f>'[5]Bunmaxeuk+Pany.19'!D7</f>
        <v>35.799999999999997</v>
      </c>
      <c r="E24" s="27">
        <f>'[5]Bunmaxeuk+Pany.19'!E7</f>
        <v>35.299999999999997</v>
      </c>
      <c r="F24" s="27">
        <f>'[5]Bunmaxeuk+Pany.19'!F7</f>
        <v>0</v>
      </c>
      <c r="G24" s="27">
        <f>'[5]Bunmaxeuk+Pany.19'!G7</f>
        <v>0.5</v>
      </c>
      <c r="H24" s="28">
        <f>'[5]Bunmaxeuk+Pany.19'!I7</f>
        <v>17500</v>
      </c>
      <c r="I24" s="27">
        <f>'[5]Bunmaxeuk+Pany.19'!D25</f>
        <v>54.6</v>
      </c>
      <c r="J24" s="27">
        <f>'[5]Bunmaxeuk+Pany.19'!E25</f>
        <v>42.9</v>
      </c>
      <c r="K24" s="27">
        <f>'[5]Bunmaxeuk+Pany.19'!F25</f>
        <v>0</v>
      </c>
      <c r="L24" s="27">
        <f>'[5]Bunmaxeuk+Pany.19'!G25</f>
        <v>11.7</v>
      </c>
      <c r="M24" s="28">
        <f>'[5]Bunmaxeuk+Pany.19'!I25</f>
        <v>140000</v>
      </c>
      <c r="N24" s="27">
        <f>'[5]Bunmaxeuk+Pany.19'!D59</f>
        <v>9.3000000000000007</v>
      </c>
      <c r="O24" s="27">
        <f>'[5]Bunmaxeuk+Pany.19'!E59</f>
        <v>1.3</v>
      </c>
      <c r="P24" s="27">
        <f>'[5]Bunmaxeuk+Pany.19'!F59</f>
        <v>0</v>
      </c>
      <c r="Q24" s="27">
        <f>'[5]Bunmaxeuk+Pany.19'!G59</f>
        <v>8</v>
      </c>
      <c r="R24" s="28">
        <f>'[5]Bunmaxeuk+Pany.19'!I59</f>
        <v>250000</v>
      </c>
      <c r="S24" s="27">
        <f t="shared" si="0"/>
        <v>99.7</v>
      </c>
      <c r="T24" s="27">
        <f t="shared" si="0"/>
        <v>79.499999999999986</v>
      </c>
      <c r="U24" s="27">
        <f t="shared" si="0"/>
        <v>0</v>
      </c>
      <c r="V24" s="27">
        <f t="shared" si="0"/>
        <v>20.2</v>
      </c>
      <c r="W24" s="28">
        <f t="shared" si="0"/>
        <v>407500</v>
      </c>
    </row>
    <row r="25" spans="1:23" s="29" customFormat="1">
      <c r="A25" s="26">
        <v>20</v>
      </c>
      <c r="B25" s="26" t="s">
        <v>311</v>
      </c>
      <c r="C25" s="26" t="s">
        <v>210</v>
      </c>
      <c r="D25" s="27">
        <f>'[5]Noy+Bang.20'!D7</f>
        <v>44.699999999999996</v>
      </c>
      <c r="E25" s="27">
        <f>'[5]Noy+Bang.20'!E7</f>
        <v>41.599999999999994</v>
      </c>
      <c r="F25" s="27">
        <f>'[5]Noy+Bang.20'!F7</f>
        <v>0</v>
      </c>
      <c r="G25" s="27">
        <f>'[5]Noy+Bang.20'!G7</f>
        <v>3.1</v>
      </c>
      <c r="H25" s="28">
        <f>'[5]Noy+Bang.20'!I7</f>
        <v>83500</v>
      </c>
      <c r="I25" s="27">
        <f>'[5]Noy+Bang.20'!D29</f>
        <v>90.1</v>
      </c>
      <c r="J25" s="27">
        <f>'[5]Noy+Bang.20'!E29</f>
        <v>57.100000000000009</v>
      </c>
      <c r="K25" s="27">
        <f>'[5]Noy+Bang.20'!F29</f>
        <v>0</v>
      </c>
      <c r="L25" s="27">
        <f>'[5]Noy+Bang.20'!G29</f>
        <v>33</v>
      </c>
      <c r="M25" s="28">
        <f>'[5]Noy+Bang.20'!I29</f>
        <v>240000</v>
      </c>
      <c r="N25" s="27"/>
      <c r="O25" s="27"/>
      <c r="P25" s="27"/>
      <c r="Q25" s="27"/>
      <c r="R25" s="28"/>
      <c r="S25" s="27">
        <f t="shared" si="0"/>
        <v>134.79999999999998</v>
      </c>
      <c r="T25" s="27">
        <f t="shared" si="0"/>
        <v>98.7</v>
      </c>
      <c r="U25" s="27">
        <f t="shared" si="0"/>
        <v>0</v>
      </c>
      <c r="V25" s="27">
        <f t="shared" si="0"/>
        <v>36.1</v>
      </c>
      <c r="W25" s="28">
        <f t="shared" si="0"/>
        <v>323500</v>
      </c>
    </row>
    <row r="26" spans="1:23" s="29" customFormat="1">
      <c r="A26" s="26">
        <v>21</v>
      </c>
      <c r="B26" s="26"/>
      <c r="C26" s="26" t="s">
        <v>301</v>
      </c>
      <c r="D26" s="27">
        <f>'[5]Mrs Bunthan.21'!D7</f>
        <v>22.4</v>
      </c>
      <c r="E26" s="27">
        <f>'[5]Mrs Bunthan.21'!E7</f>
        <v>22.4</v>
      </c>
      <c r="F26" s="27">
        <f>'[5]Mrs Bunthan.21'!F7</f>
        <v>0</v>
      </c>
      <c r="G26" s="27">
        <f>'[5]Mrs Bunthan.21'!G7</f>
        <v>0</v>
      </c>
      <c r="H26" s="28">
        <f>'[5]Mrs Bunthan.21'!I7</f>
        <v>0</v>
      </c>
      <c r="I26" s="27"/>
      <c r="J26" s="27"/>
      <c r="K26" s="27"/>
      <c r="L26" s="27"/>
      <c r="M26" s="28"/>
      <c r="N26" s="27">
        <f>'[5]Mrs Bunthan.21'!D17</f>
        <v>6.9</v>
      </c>
      <c r="O26" s="27">
        <f>'[5]Mrs Bunthan.21'!E17</f>
        <v>3.3</v>
      </c>
      <c r="P26" s="27">
        <f>'[5]Mrs Bunthan.21'!F17</f>
        <v>0</v>
      </c>
      <c r="Q26" s="27">
        <f>'[5]Mrs Bunthan.21'!G17</f>
        <v>3.6</v>
      </c>
      <c r="R26" s="28">
        <f>'[5]Mrs Bunthan.21'!I17</f>
        <v>108000</v>
      </c>
      <c r="S26" s="27">
        <f t="shared" si="0"/>
        <v>29.299999999999997</v>
      </c>
      <c r="T26" s="27">
        <f t="shared" si="0"/>
        <v>25.7</v>
      </c>
      <c r="U26" s="27">
        <f t="shared" si="0"/>
        <v>0</v>
      </c>
      <c r="V26" s="27">
        <f t="shared" si="0"/>
        <v>3.6</v>
      </c>
      <c r="W26" s="28">
        <f t="shared" si="0"/>
        <v>108000</v>
      </c>
    </row>
    <row r="27" spans="1:23" s="29" customFormat="1">
      <c r="A27" s="26">
        <v>22</v>
      </c>
      <c r="B27" s="26" t="s">
        <v>156</v>
      </c>
      <c r="C27" s="26" t="s">
        <v>148</v>
      </c>
      <c r="D27" s="27">
        <f>'[5]Souk+Thone.22'!D7</f>
        <v>28.799999999999997</v>
      </c>
      <c r="E27" s="27">
        <f>'[5]Souk+Thone.22'!E7</f>
        <v>28.799999999999997</v>
      </c>
      <c r="F27" s="27">
        <f>'[5]Souk+Thone.22'!F7</f>
        <v>0</v>
      </c>
      <c r="G27" s="27">
        <f>'[5]Souk+Thone.22'!G7</f>
        <v>0</v>
      </c>
      <c r="H27" s="28">
        <f>'[5]Souk+Thone.22'!I7</f>
        <v>0</v>
      </c>
      <c r="I27" s="27">
        <f>'[5]Souk+Thone.22'!D23</f>
        <v>52.099999999999994</v>
      </c>
      <c r="J27" s="27">
        <f>'[5]Souk+Thone.22'!E23</f>
        <v>43.599999999999994</v>
      </c>
      <c r="K27" s="27">
        <f>'[5]Souk+Thone.22'!F23</f>
        <v>0</v>
      </c>
      <c r="L27" s="27">
        <f>'[5]Souk+Thone.22'!G23</f>
        <v>8.5</v>
      </c>
      <c r="M27" s="28">
        <f>'[5]Souk+Thone.22'!I23</f>
        <v>175000</v>
      </c>
      <c r="N27" s="27">
        <f>'[5]Souk+Thone.22'!D57</f>
        <v>23.9</v>
      </c>
      <c r="O27" s="27">
        <f>'[5]Souk+Thone.22'!E57</f>
        <v>18.900000000000002</v>
      </c>
      <c r="P27" s="27">
        <f>'[5]Souk+Thone.22'!F57</f>
        <v>0</v>
      </c>
      <c r="Q27" s="27">
        <f>'[5]Souk+Thone.22'!G57</f>
        <v>5</v>
      </c>
      <c r="R27" s="28">
        <f>'[5]Souk+Thone.22'!I57</f>
        <v>250000</v>
      </c>
      <c r="S27" s="27">
        <f t="shared" si="0"/>
        <v>104.79999999999998</v>
      </c>
      <c r="T27" s="27">
        <f t="shared" si="0"/>
        <v>91.3</v>
      </c>
      <c r="U27" s="27">
        <f t="shared" si="0"/>
        <v>0</v>
      </c>
      <c r="V27" s="27">
        <f t="shared" si="0"/>
        <v>13.5</v>
      </c>
      <c r="W27" s="28">
        <f t="shared" si="0"/>
        <v>425000</v>
      </c>
    </row>
    <row r="28" spans="1:23" s="29" customFormat="1">
      <c r="A28" s="26">
        <v>23</v>
      </c>
      <c r="B28" s="26" t="s">
        <v>312</v>
      </c>
      <c r="C28" s="26" t="s">
        <v>297</v>
      </c>
      <c r="D28" s="27">
        <f>'[5]Khamphay+Sy.23'!D7</f>
        <v>30.5</v>
      </c>
      <c r="E28" s="27">
        <f>'[5]Khamphay+Sy.23'!E7</f>
        <v>30.5</v>
      </c>
      <c r="F28" s="27">
        <f>'[5]Khamphay+Sy.23'!F7</f>
        <v>0</v>
      </c>
      <c r="G28" s="27">
        <f>'[5]Khamphay+Sy.23'!G7</f>
        <v>0</v>
      </c>
      <c r="H28" s="28">
        <f>'[5]Khamphay+Sy.23'!I7</f>
        <v>0</v>
      </c>
      <c r="I28" s="27">
        <f>'[5]Khamphay+Sy.23'!D20</f>
        <v>38.299999999999997</v>
      </c>
      <c r="J28" s="27">
        <f>'[5]Khamphay+Sy.23'!E20</f>
        <v>35.299999999999997</v>
      </c>
      <c r="K28" s="27">
        <f>'[5]Khamphay+Sy.23'!F20</f>
        <v>0</v>
      </c>
      <c r="L28" s="27">
        <f>'[5]Khamphay+Sy.23'!G20</f>
        <v>3</v>
      </c>
      <c r="M28" s="28">
        <f>'[5]Khamphay+Sy.23'!I20</f>
        <v>30000</v>
      </c>
      <c r="N28" s="27">
        <f>'[5]Khamphay+Sy.23'!D45</f>
        <v>16.7</v>
      </c>
      <c r="O28" s="27">
        <f>'[5]Khamphay+Sy.23'!E45</f>
        <v>16.7</v>
      </c>
      <c r="P28" s="27">
        <f>'[5]Khamphay+Sy.23'!F45</f>
        <v>0</v>
      </c>
      <c r="Q28" s="27">
        <f>'[5]Khamphay+Sy.23'!G45</f>
        <v>0</v>
      </c>
      <c r="R28" s="28">
        <f>'[5]Khamphay+Sy.23'!I45</f>
        <v>0</v>
      </c>
      <c r="S28" s="27">
        <f t="shared" si="0"/>
        <v>85.5</v>
      </c>
      <c r="T28" s="27">
        <f t="shared" si="0"/>
        <v>82.5</v>
      </c>
      <c r="U28" s="27">
        <f t="shared" si="0"/>
        <v>0</v>
      </c>
      <c r="V28" s="27">
        <f t="shared" si="0"/>
        <v>3</v>
      </c>
      <c r="W28" s="28">
        <f t="shared" si="0"/>
        <v>30000</v>
      </c>
    </row>
    <row r="29" spans="1:23" s="29" customFormat="1">
      <c r="A29" s="26">
        <v>24</v>
      </c>
      <c r="B29" s="26" t="s">
        <v>187</v>
      </c>
      <c r="C29" s="26" t="s">
        <v>313</v>
      </c>
      <c r="D29" s="27">
        <f>'[5]Pheng+Kheum.24'!D7</f>
        <v>46.8</v>
      </c>
      <c r="E29" s="27">
        <f>'[5]Pheng+Kheum.24'!E7</f>
        <v>46.8</v>
      </c>
      <c r="F29" s="27">
        <f>'[5]Pheng+Kheum.24'!F7</f>
        <v>0</v>
      </c>
      <c r="G29" s="27">
        <f>'[5]Pheng+Kheum.24'!G7</f>
        <v>0</v>
      </c>
      <c r="H29" s="28">
        <f>'[5]Pheng+Kheum.24'!I7</f>
        <v>0</v>
      </c>
      <c r="I29" s="27">
        <f>'[5]Pheng+Kheum.24'!D29</f>
        <v>51.900000000000006</v>
      </c>
      <c r="J29" s="27">
        <f>'[5]Pheng+Kheum.24'!E29</f>
        <v>30.299999999999997</v>
      </c>
      <c r="K29" s="27">
        <f>'[5]Pheng+Kheum.24'!F29</f>
        <v>0</v>
      </c>
      <c r="L29" s="27">
        <f>'[5]Pheng+Kheum.24'!G29</f>
        <v>21.6</v>
      </c>
      <c r="M29" s="28">
        <f>'[5]Pheng+Kheum.24'!I29</f>
        <v>445000</v>
      </c>
      <c r="N29" s="27">
        <f>'[5]Pheng+Kheum.24'!D62</f>
        <v>8.1999999999999993</v>
      </c>
      <c r="O29" s="27">
        <f>'[5]Pheng+Kheum.24'!E62</f>
        <v>5.2</v>
      </c>
      <c r="P29" s="27">
        <f>'[5]Pheng+Kheum.24'!F62</f>
        <v>0</v>
      </c>
      <c r="Q29" s="27">
        <f>'[5]Pheng+Kheum.24'!G62</f>
        <v>3</v>
      </c>
      <c r="R29" s="28">
        <f>'[5]Pheng+Kheum.24'!I62</f>
        <v>150000</v>
      </c>
      <c r="S29" s="27">
        <f t="shared" si="0"/>
        <v>106.9</v>
      </c>
      <c r="T29" s="27">
        <f t="shared" si="0"/>
        <v>82.3</v>
      </c>
      <c r="U29" s="27">
        <f t="shared" si="0"/>
        <v>0</v>
      </c>
      <c r="V29" s="27">
        <f t="shared" si="0"/>
        <v>24.6</v>
      </c>
      <c r="W29" s="28">
        <f t="shared" si="0"/>
        <v>595000</v>
      </c>
    </row>
    <row r="30" spans="1:23" s="29" customFormat="1">
      <c r="A30" s="26">
        <v>25</v>
      </c>
      <c r="B30" s="26" t="s">
        <v>314</v>
      </c>
      <c r="C30" s="26" t="s">
        <v>315</v>
      </c>
      <c r="D30" s="27">
        <f>'[5]Pheuy+Bouavan.25'!D7</f>
        <v>40.799999999999997</v>
      </c>
      <c r="E30" s="27">
        <f>'[5]Pheuy+Bouavan.25'!E7</f>
        <v>35.799999999999997</v>
      </c>
      <c r="F30" s="27">
        <f>'[5]Pheuy+Bouavan.25'!F7</f>
        <v>0</v>
      </c>
      <c r="G30" s="27">
        <f>'[5]Pheuy+Bouavan.25'!G7</f>
        <v>5</v>
      </c>
      <c r="H30" s="28">
        <f>'[5]Pheuy+Bouavan.25'!I7</f>
        <v>21000</v>
      </c>
      <c r="I30" s="27">
        <f>'[5]Pheuy+Bouavan.25'!D23</f>
        <v>76.3</v>
      </c>
      <c r="J30" s="27">
        <f>'[5]Pheuy+Bouavan.25'!E23</f>
        <v>65.3</v>
      </c>
      <c r="K30" s="27">
        <f>'[5]Pheuy+Bouavan.25'!F23</f>
        <v>0</v>
      </c>
      <c r="L30" s="27">
        <f>'[5]Pheuy+Bouavan.25'!G23</f>
        <v>11</v>
      </c>
      <c r="M30" s="28">
        <f>'[5]Pheuy+Bouavan.25'!I23</f>
        <v>260000</v>
      </c>
      <c r="N30" s="27">
        <f>'[5]Pheuy+Bouavan.25'!D63</f>
        <v>11</v>
      </c>
      <c r="O30" s="27">
        <f>'[5]Pheuy+Bouavan.25'!E63</f>
        <v>7</v>
      </c>
      <c r="P30" s="27">
        <f>'[5]Pheuy+Bouavan.25'!F63</f>
        <v>0</v>
      </c>
      <c r="Q30" s="27">
        <f>'[5]Pheuy+Bouavan.25'!G63</f>
        <v>4</v>
      </c>
      <c r="R30" s="28">
        <f>'[5]Pheuy+Bouavan.25'!I63</f>
        <v>200000</v>
      </c>
      <c r="S30" s="27">
        <f t="shared" si="0"/>
        <v>128.1</v>
      </c>
      <c r="T30" s="27">
        <f t="shared" si="0"/>
        <v>108.1</v>
      </c>
      <c r="U30" s="27">
        <f t="shared" si="0"/>
        <v>0</v>
      </c>
      <c r="V30" s="27">
        <f t="shared" si="0"/>
        <v>20</v>
      </c>
      <c r="W30" s="28">
        <f t="shared" si="0"/>
        <v>481000</v>
      </c>
    </row>
    <row r="31" spans="1:23" s="29" customFormat="1">
      <c r="A31" s="26">
        <v>26</v>
      </c>
      <c r="B31" s="26" t="s">
        <v>316</v>
      </c>
      <c r="C31" s="26" t="s">
        <v>317</v>
      </c>
      <c r="D31" s="27"/>
      <c r="E31" s="27"/>
      <c r="F31" s="27"/>
      <c r="G31" s="27"/>
      <c r="H31" s="28"/>
      <c r="I31" s="27">
        <f>'[5]Ngeun+Bunmy.26'!D7</f>
        <v>37.6</v>
      </c>
      <c r="J31" s="27">
        <f>'[5]Ngeun+Bunmy.26'!E7</f>
        <v>29</v>
      </c>
      <c r="K31" s="27">
        <f>'[5]Ngeun+Bunmy.26'!F7</f>
        <v>0</v>
      </c>
      <c r="L31" s="27">
        <f>'[5]Ngeun+Bunmy.26'!G7</f>
        <v>8.6</v>
      </c>
      <c r="M31" s="28">
        <f>'[5]Ngeun+Bunmy.26'!I7</f>
        <v>286000</v>
      </c>
      <c r="N31" s="27"/>
      <c r="O31" s="27"/>
      <c r="P31" s="27"/>
      <c r="Q31" s="27"/>
      <c r="R31" s="28"/>
      <c r="S31" s="27">
        <f t="shared" si="0"/>
        <v>37.6</v>
      </c>
      <c r="T31" s="27">
        <f t="shared" si="0"/>
        <v>29</v>
      </c>
      <c r="U31" s="27">
        <f t="shared" si="0"/>
        <v>0</v>
      </c>
      <c r="V31" s="27">
        <f t="shared" si="0"/>
        <v>8.6</v>
      </c>
      <c r="W31" s="28">
        <f t="shared" si="0"/>
        <v>286000</v>
      </c>
    </row>
    <row r="32" spans="1:23" s="29" customFormat="1">
      <c r="A32" s="26">
        <v>27</v>
      </c>
      <c r="B32" s="26" t="s">
        <v>147</v>
      </c>
      <c r="C32" s="26" t="s">
        <v>72</v>
      </c>
      <c r="D32" s="27">
        <f>'[5]Nio+Vanna.27'!D7</f>
        <v>27.400000000000002</v>
      </c>
      <c r="E32" s="27">
        <f>'[5]Nio+Vanna.27'!E7</f>
        <v>15.5</v>
      </c>
      <c r="F32" s="27">
        <f>'[5]Nio+Vanna.27'!F7</f>
        <v>0</v>
      </c>
      <c r="G32" s="27">
        <f>'[5]Nio+Vanna.27'!G7</f>
        <v>11.899999999999999</v>
      </c>
      <c r="H32" s="28">
        <f>'[5]Nio+Vanna.27'!I7</f>
        <v>231000</v>
      </c>
      <c r="I32" s="27">
        <f>'[5]Nio+Vanna.27'!D26</f>
        <v>42.2</v>
      </c>
      <c r="J32" s="27">
        <f>'[5]Nio+Vanna.27'!E26</f>
        <v>25.1</v>
      </c>
      <c r="K32" s="27">
        <f>'[5]Nio+Vanna.27'!F26</f>
        <v>0</v>
      </c>
      <c r="L32" s="27">
        <f>'[5]Nio+Vanna.27'!G26</f>
        <v>17.100000000000001</v>
      </c>
      <c r="M32" s="28">
        <f>'[5]Nio+Vanna.27'!I26</f>
        <v>482000</v>
      </c>
      <c r="N32" s="27">
        <f>'[5]Nio+Vanna.27'!D68</f>
        <v>7.3</v>
      </c>
      <c r="O32" s="27">
        <f>'[5]Nio+Vanna.27'!E68</f>
        <v>7.3</v>
      </c>
      <c r="P32" s="27">
        <f>'[5]Nio+Vanna.27'!F68</f>
        <v>0</v>
      </c>
      <c r="Q32" s="27">
        <f>'[5]Nio+Vanna.27'!G68</f>
        <v>0</v>
      </c>
      <c r="R32" s="28">
        <f>'[5]Nio+Vanna.27'!I68</f>
        <v>0</v>
      </c>
      <c r="S32" s="27">
        <f t="shared" si="0"/>
        <v>76.900000000000006</v>
      </c>
      <c r="T32" s="27">
        <f t="shared" si="0"/>
        <v>47.9</v>
      </c>
      <c r="U32" s="27">
        <f t="shared" si="0"/>
        <v>0</v>
      </c>
      <c r="V32" s="27">
        <f t="shared" si="0"/>
        <v>29</v>
      </c>
      <c r="W32" s="28">
        <f t="shared" si="0"/>
        <v>713000</v>
      </c>
    </row>
    <row r="33" spans="1:23" s="29" customFormat="1">
      <c r="A33" s="26">
        <v>28</v>
      </c>
      <c r="B33" s="26" t="s">
        <v>318</v>
      </c>
      <c r="C33" s="26" t="s">
        <v>131</v>
      </c>
      <c r="D33" s="27">
        <f>'[5]One+Phaeng.28'!D7</f>
        <v>50</v>
      </c>
      <c r="E33" s="27">
        <f>'[5]One+Phaeng.28'!E7</f>
        <v>50</v>
      </c>
      <c r="F33" s="27">
        <f>'[5]One+Phaeng.28'!F7</f>
        <v>0</v>
      </c>
      <c r="G33" s="27">
        <f>'[5]One+Phaeng.28'!G7</f>
        <v>0</v>
      </c>
      <c r="H33" s="28">
        <f>'[5]One+Phaeng.28'!I7</f>
        <v>0</v>
      </c>
      <c r="I33" s="27"/>
      <c r="J33" s="27"/>
      <c r="K33" s="27"/>
      <c r="L33" s="27"/>
      <c r="M33" s="28"/>
      <c r="N33" s="27"/>
      <c r="O33" s="27"/>
      <c r="P33" s="27"/>
      <c r="Q33" s="27"/>
      <c r="R33" s="28"/>
      <c r="S33" s="27">
        <f t="shared" si="0"/>
        <v>50</v>
      </c>
      <c r="T33" s="27">
        <f t="shared" si="0"/>
        <v>50</v>
      </c>
      <c r="U33" s="27">
        <f t="shared" si="0"/>
        <v>0</v>
      </c>
      <c r="V33" s="27">
        <f t="shared" si="0"/>
        <v>0</v>
      </c>
      <c r="W33" s="28">
        <f t="shared" si="0"/>
        <v>0</v>
      </c>
    </row>
    <row r="34" spans="1:23" s="29" customFormat="1">
      <c r="A34" s="26">
        <v>29</v>
      </c>
      <c r="B34" s="26" t="s">
        <v>319</v>
      </c>
      <c r="C34" s="26" t="s">
        <v>257</v>
      </c>
      <c r="D34" s="27">
        <f>'[5]Man+Phiu.29'!D7</f>
        <v>61</v>
      </c>
      <c r="E34" s="27">
        <f>'[5]Man+Phiu.29'!E7</f>
        <v>53.5</v>
      </c>
      <c r="F34" s="27">
        <f>'[5]Man+Phiu.29'!F7</f>
        <v>0</v>
      </c>
      <c r="G34" s="27">
        <f>'[5]Man+Phiu.29'!G7</f>
        <v>7.5</v>
      </c>
      <c r="H34" s="28">
        <f>'[5]Man+Phiu.29'!I7</f>
        <v>37500</v>
      </c>
      <c r="I34" s="27">
        <f>'[5]Man+Phiu.29'!D25</f>
        <v>39.299999999999997</v>
      </c>
      <c r="J34" s="27">
        <f>'[5]Man+Phiu.29'!E25</f>
        <v>39.299999999999997</v>
      </c>
      <c r="K34" s="27">
        <f>'[5]Man+Phiu.29'!F25</f>
        <v>0</v>
      </c>
      <c r="L34" s="27">
        <f>'[5]Man+Phiu.29'!G25</f>
        <v>0</v>
      </c>
      <c r="M34" s="28">
        <f>'[5]Man+Phiu.29'!I25</f>
        <v>0</v>
      </c>
      <c r="N34" s="27">
        <f>'[5]Man+Phiu.29'!D54</f>
        <v>8</v>
      </c>
      <c r="O34" s="27">
        <f>'[5]Man+Phiu.29'!E54</f>
        <v>2</v>
      </c>
      <c r="P34" s="27">
        <f>'[5]Man+Phiu.29'!F54</f>
        <v>0</v>
      </c>
      <c r="Q34" s="27">
        <f>'[5]Man+Phiu.29'!G54</f>
        <v>6</v>
      </c>
      <c r="R34" s="28">
        <f>'[5]Man+Phiu.29'!I54</f>
        <v>300000</v>
      </c>
      <c r="S34" s="27">
        <f t="shared" si="0"/>
        <v>108.3</v>
      </c>
      <c r="T34" s="27">
        <f t="shared" si="0"/>
        <v>94.8</v>
      </c>
      <c r="U34" s="27">
        <f t="shared" si="0"/>
        <v>0</v>
      </c>
      <c r="V34" s="27">
        <f t="shared" si="0"/>
        <v>13.5</v>
      </c>
      <c r="W34" s="28">
        <f t="shared" si="0"/>
        <v>337500</v>
      </c>
    </row>
    <row r="35" spans="1:23" s="29" customFormat="1">
      <c r="A35" s="26">
        <v>30</v>
      </c>
      <c r="B35" s="26" t="s">
        <v>142</v>
      </c>
      <c r="C35" s="26" t="s">
        <v>131</v>
      </c>
      <c r="D35" s="27">
        <f>'[5]My+Phaeng.30'!D7</f>
        <v>24.900000000000002</v>
      </c>
      <c r="E35" s="27">
        <f>'[5]My+Phaeng.30'!E7</f>
        <v>8.9</v>
      </c>
      <c r="F35" s="27">
        <f>'[5]My+Phaeng.30'!F7</f>
        <v>0</v>
      </c>
      <c r="G35" s="27">
        <f>'[5]My+Phaeng.30'!G7</f>
        <v>16</v>
      </c>
      <c r="H35" s="28">
        <f>'[5]My+Phaeng.30'!I7</f>
        <v>480000</v>
      </c>
      <c r="I35" s="27">
        <f>'[5]My+Phaeng.30'!D26</f>
        <v>69.400000000000006</v>
      </c>
      <c r="J35" s="27">
        <f>'[5]My+Phaeng.30'!E26</f>
        <v>60.6</v>
      </c>
      <c r="K35" s="27">
        <f>'[5]My+Phaeng.30'!F26</f>
        <v>0</v>
      </c>
      <c r="L35" s="27">
        <f>'[5]My+Phaeng.30'!G26</f>
        <v>8.8000000000000007</v>
      </c>
      <c r="M35" s="28">
        <f>'[5]My+Phaeng.30'!I26</f>
        <v>176000</v>
      </c>
      <c r="N35" s="27">
        <f>'[5]My+Phaeng.30'!D74</f>
        <v>30.1</v>
      </c>
      <c r="O35" s="27">
        <f>'[5]My+Phaeng.30'!E74</f>
        <v>30.1</v>
      </c>
      <c r="P35" s="27">
        <f>'[5]My+Phaeng.30'!F74</f>
        <v>0</v>
      </c>
      <c r="Q35" s="27">
        <f>'[5]My+Phaeng.30'!G74</f>
        <v>0</v>
      </c>
      <c r="R35" s="28">
        <f>'[5]My+Phaeng.30'!I74</f>
        <v>0</v>
      </c>
      <c r="S35" s="27">
        <f t="shared" si="0"/>
        <v>124.4</v>
      </c>
      <c r="T35" s="27">
        <f t="shared" si="0"/>
        <v>99.6</v>
      </c>
      <c r="U35" s="27">
        <f t="shared" si="0"/>
        <v>0</v>
      </c>
      <c r="V35" s="27">
        <f t="shared" si="0"/>
        <v>24.8</v>
      </c>
      <c r="W35" s="28">
        <f t="shared" si="0"/>
        <v>656000</v>
      </c>
    </row>
    <row r="36" spans="1:23" s="29" customFormat="1">
      <c r="A36" s="26">
        <v>31</v>
      </c>
      <c r="B36" s="26" t="s">
        <v>320</v>
      </c>
      <c r="C36" s="26" t="s">
        <v>49</v>
      </c>
      <c r="D36" s="27">
        <f>'[5]Ma+One.31'!D7</f>
        <v>11</v>
      </c>
      <c r="E36" s="27">
        <f>'[5]Ma+One.31'!E7</f>
        <v>11</v>
      </c>
      <c r="F36" s="27">
        <f>'[5]Ma+One.31'!F7</f>
        <v>0</v>
      </c>
      <c r="G36" s="27">
        <f>'[5]Ma+One.31'!G7</f>
        <v>0</v>
      </c>
      <c r="H36" s="28">
        <f>'[5]Ma+One.31'!I7</f>
        <v>0</v>
      </c>
      <c r="I36" s="27">
        <f>'[5]Ma+One.31'!E15</f>
        <v>3</v>
      </c>
      <c r="J36" s="27">
        <f>'[5]Ma+One.31'!E16</f>
        <v>54.8</v>
      </c>
      <c r="K36" s="27">
        <f>'[5]Ma+One.31'!F16</f>
        <v>0</v>
      </c>
      <c r="L36" s="27">
        <f>'[5]Ma+One.31'!G16</f>
        <v>4</v>
      </c>
      <c r="M36" s="28">
        <f>'[5]Ma+One.31'!I16</f>
        <v>80000</v>
      </c>
      <c r="N36" s="27">
        <f>'[5]Ma+One.31'!D50</f>
        <v>12.6</v>
      </c>
      <c r="O36" s="27">
        <f>'[5]Ma+One.31'!E50</f>
        <v>9.6</v>
      </c>
      <c r="P36" s="27">
        <f>'[5]Ma+One.31'!F50</f>
        <v>0</v>
      </c>
      <c r="Q36" s="27">
        <f>'[5]Ma+One.31'!G50</f>
        <v>3</v>
      </c>
      <c r="R36" s="28">
        <f>'[5]Ma+One.31'!I50</f>
        <v>150000</v>
      </c>
      <c r="S36" s="27">
        <f t="shared" si="0"/>
        <v>26.6</v>
      </c>
      <c r="T36" s="27">
        <f t="shared" si="0"/>
        <v>75.399999999999991</v>
      </c>
      <c r="U36" s="27">
        <f t="shared" si="0"/>
        <v>0</v>
      </c>
      <c r="V36" s="27">
        <f t="shared" si="0"/>
        <v>7</v>
      </c>
      <c r="W36" s="28">
        <f t="shared" si="0"/>
        <v>230000</v>
      </c>
    </row>
    <row r="37" spans="1:23" s="29" customFormat="1">
      <c r="A37" s="26">
        <v>32</v>
      </c>
      <c r="B37" s="26" t="s">
        <v>267</v>
      </c>
      <c r="C37" s="26" t="s">
        <v>237</v>
      </c>
      <c r="D37" s="27">
        <f>'[5]Phan+La.32'!D7</f>
        <v>38.599999999999994</v>
      </c>
      <c r="E37" s="27">
        <f>'[5]Phan+La.32'!E7</f>
        <v>27</v>
      </c>
      <c r="F37" s="27">
        <f>'[5]Phan+La.32'!F7</f>
        <v>0</v>
      </c>
      <c r="G37" s="27">
        <f>'[5]Phan+La.32'!G7</f>
        <v>11.600000000000001</v>
      </c>
      <c r="H37" s="28">
        <f>'[5]Phan+La.32'!I7</f>
        <v>203000</v>
      </c>
      <c r="I37" s="27"/>
      <c r="J37" s="27"/>
      <c r="K37" s="27"/>
      <c r="L37" s="27"/>
      <c r="M37" s="28"/>
      <c r="N37" s="27"/>
      <c r="O37" s="27"/>
      <c r="P37" s="27"/>
      <c r="Q37" s="27"/>
      <c r="R37" s="28"/>
      <c r="S37" s="27">
        <f t="shared" si="0"/>
        <v>38.599999999999994</v>
      </c>
      <c r="T37" s="27">
        <f t="shared" si="0"/>
        <v>27</v>
      </c>
      <c r="U37" s="27">
        <f t="shared" si="0"/>
        <v>0</v>
      </c>
      <c r="V37" s="27">
        <f t="shared" si="0"/>
        <v>11.600000000000001</v>
      </c>
      <c r="W37" s="28">
        <f t="shared" si="0"/>
        <v>203000</v>
      </c>
    </row>
    <row r="38" spans="1:23" s="29" customFormat="1">
      <c r="A38" s="26">
        <v>33</v>
      </c>
      <c r="B38" s="26" t="s">
        <v>321</v>
      </c>
      <c r="C38" s="26" t="s">
        <v>126</v>
      </c>
      <c r="D38" s="27">
        <f>'[5]Pan+Man.33'!D7</f>
        <v>36.299999999999997</v>
      </c>
      <c r="E38" s="27">
        <f>'[5]Pan+Man.33'!E7</f>
        <v>14.8</v>
      </c>
      <c r="F38" s="27">
        <f>'[5]Pan+Man.33'!F7</f>
        <v>0</v>
      </c>
      <c r="G38" s="27">
        <f>'[5]Pan+Man.33'!G7</f>
        <v>21.5</v>
      </c>
      <c r="H38" s="28">
        <f>'[5]Pan+Man.33'!I7</f>
        <v>523500</v>
      </c>
      <c r="I38" s="27">
        <f>'[5]Pan+Man.33'!D33</f>
        <v>50.600000000000009</v>
      </c>
      <c r="J38" s="27">
        <f>'[5]Pan+Man.33'!E33</f>
        <v>26.3</v>
      </c>
      <c r="K38" s="27">
        <f>'[5]Pan+Man.33'!F33</f>
        <v>0</v>
      </c>
      <c r="L38" s="27">
        <f>'[5]Pan+Man.33'!G33</f>
        <v>24.3</v>
      </c>
      <c r="M38" s="28">
        <f>'[5]Pan+Man.33'!I33</f>
        <v>1061000</v>
      </c>
      <c r="N38" s="27">
        <f>'[5]Pan+Man.33'!D75</f>
        <v>22.3</v>
      </c>
      <c r="O38" s="27">
        <f>'[5]Pan+Man.33'!E75</f>
        <v>17.100000000000001</v>
      </c>
      <c r="P38" s="27">
        <f>'[5]Pan+Man.33'!F75</f>
        <v>0</v>
      </c>
      <c r="Q38" s="27">
        <f>'[5]Pan+Man.33'!G75</f>
        <v>5.2</v>
      </c>
      <c r="R38" s="28">
        <f>'[5]Pan+Man.33'!I75</f>
        <v>260000</v>
      </c>
      <c r="S38" s="27">
        <f t="shared" si="0"/>
        <v>109.2</v>
      </c>
      <c r="T38" s="27">
        <f t="shared" si="0"/>
        <v>58.2</v>
      </c>
      <c r="U38" s="27">
        <f t="shared" si="0"/>
        <v>0</v>
      </c>
      <c r="V38" s="27">
        <f t="shared" si="0"/>
        <v>51</v>
      </c>
      <c r="W38" s="28">
        <f t="shared" si="0"/>
        <v>1844500</v>
      </c>
    </row>
    <row r="39" spans="1:23" s="29" customFormat="1">
      <c r="A39" s="26">
        <v>34</v>
      </c>
      <c r="B39" s="26" t="s">
        <v>214</v>
      </c>
      <c r="C39" s="26" t="s">
        <v>322</v>
      </c>
      <c r="D39" s="27">
        <f>'[5]Pome+Phumy.34'!D7</f>
        <v>43</v>
      </c>
      <c r="E39" s="27">
        <f>'[5]Pome+Phumy.34'!E7</f>
        <v>43</v>
      </c>
      <c r="F39" s="27">
        <f>'[5]Pome+Phumy.34'!F7</f>
        <v>0</v>
      </c>
      <c r="G39" s="27">
        <f>'[5]Pome+Phumy.34'!G7</f>
        <v>0</v>
      </c>
      <c r="H39" s="28">
        <f>'[5]Pome+Phumy.34'!I7</f>
        <v>0</v>
      </c>
      <c r="I39" s="27">
        <f>'[5]Pome+Phumy.34'!D22</f>
        <v>63.000000000000007</v>
      </c>
      <c r="J39" s="27">
        <f>'[5]Pome+Phumy.34'!E22</f>
        <v>51</v>
      </c>
      <c r="K39" s="27">
        <f>'[5]Pome+Phumy.34'!F22</f>
        <v>0</v>
      </c>
      <c r="L39" s="27">
        <f>'[5]Pome+Phumy.34'!G22</f>
        <v>12</v>
      </c>
      <c r="M39" s="28">
        <f>'[5]Pome+Phumy.34'!I22</f>
        <v>80000</v>
      </c>
      <c r="N39" s="27">
        <f>'[5]Pome+Phumy.34'!D59</f>
        <v>6.4</v>
      </c>
      <c r="O39" s="27">
        <f>'[5]Pome+Phumy.34'!E59</f>
        <v>4.4000000000000004</v>
      </c>
      <c r="P39" s="27">
        <f>'[5]Pome+Phumy.34'!F59</f>
        <v>0</v>
      </c>
      <c r="Q39" s="27">
        <f>'[5]Pome+Phumy.34'!G59</f>
        <v>2</v>
      </c>
      <c r="R39" s="28">
        <f>'[5]Pome+Phumy.34'!I59</f>
        <v>100000</v>
      </c>
      <c r="S39" s="27">
        <f t="shared" si="0"/>
        <v>112.4</v>
      </c>
      <c r="T39" s="27">
        <f t="shared" si="0"/>
        <v>98.4</v>
      </c>
      <c r="U39" s="27">
        <f t="shared" si="0"/>
        <v>0</v>
      </c>
      <c r="V39" s="27">
        <f t="shared" si="0"/>
        <v>14</v>
      </c>
      <c r="W39" s="28">
        <f t="shared" si="0"/>
        <v>180000</v>
      </c>
    </row>
    <row r="40" spans="1:23" s="29" customFormat="1">
      <c r="A40" s="26">
        <v>35</v>
      </c>
      <c r="B40" s="26" t="s">
        <v>323</v>
      </c>
      <c r="C40" s="26" t="s">
        <v>324</v>
      </c>
      <c r="D40" s="27">
        <f>'[5]Bouangeun+San.35'!D7</f>
        <v>61</v>
      </c>
      <c r="E40" s="27">
        <f>'[5]Bouangeun+San.35'!E7</f>
        <v>52</v>
      </c>
      <c r="F40" s="27">
        <f>'[5]Bouangeun+San.35'!F7</f>
        <v>0</v>
      </c>
      <c r="G40" s="27">
        <f>'[5]Bouangeun+San.35'!G7</f>
        <v>9</v>
      </c>
      <c r="H40" s="28">
        <f>'[5]Bouangeun+San.35'!I7</f>
        <v>45000</v>
      </c>
      <c r="I40" s="27"/>
      <c r="J40" s="27"/>
      <c r="K40" s="27"/>
      <c r="L40" s="27"/>
      <c r="M40" s="28"/>
      <c r="N40" s="27"/>
      <c r="O40" s="27"/>
      <c r="P40" s="27"/>
      <c r="Q40" s="27"/>
      <c r="R40" s="28"/>
      <c r="S40" s="27">
        <f t="shared" si="0"/>
        <v>61</v>
      </c>
      <c r="T40" s="27">
        <f t="shared" si="0"/>
        <v>52</v>
      </c>
      <c r="U40" s="27">
        <f t="shared" si="0"/>
        <v>0</v>
      </c>
      <c r="V40" s="27">
        <f t="shared" si="0"/>
        <v>9</v>
      </c>
      <c r="W40" s="28">
        <f t="shared" si="0"/>
        <v>45000</v>
      </c>
    </row>
    <row r="41" spans="1:23" s="29" customFormat="1">
      <c r="A41" s="26">
        <v>36</v>
      </c>
      <c r="B41" s="26" t="s">
        <v>325</v>
      </c>
      <c r="C41" s="26" t="s">
        <v>307</v>
      </c>
      <c r="D41" s="27">
        <f>'[5]Bunheuang+Phengdy.36'!D7</f>
        <v>35.4</v>
      </c>
      <c r="E41" s="27">
        <f>'[5]Bunheuang+Phengdy.36'!E7</f>
        <v>35.4</v>
      </c>
      <c r="F41" s="27">
        <f>'[5]Bunheuang+Phengdy.36'!F7</f>
        <v>0</v>
      </c>
      <c r="G41" s="27">
        <f>'[5]Bunheuang+Phengdy.36'!G7</f>
        <v>0</v>
      </c>
      <c r="H41" s="28">
        <f>'[5]Bunheuang+Phengdy.36'!I7</f>
        <v>0</v>
      </c>
      <c r="I41" s="27">
        <f>'[5]Bunheuang+Phengdy.36'!D22</f>
        <v>59.900000000000006</v>
      </c>
      <c r="J41" s="27">
        <f>'[5]Bunheuang+Phengdy.36'!E22</f>
        <v>47.9</v>
      </c>
      <c r="K41" s="27">
        <f>'[5]Bunheuang+Phengdy.36'!F22</f>
        <v>0</v>
      </c>
      <c r="L41" s="27">
        <f>'[5]Bunheuang+Phengdy.36'!G22</f>
        <v>12</v>
      </c>
      <c r="M41" s="28">
        <f>'[5]Bunheuang+Phengdy.36'!I22</f>
        <v>100000</v>
      </c>
      <c r="N41" s="27">
        <f>'[5]Bunheuang+Phengdy.36'!D55</f>
        <v>3.3</v>
      </c>
      <c r="O41" s="27">
        <f>'[5]Bunheuang+Phengdy.36'!E55</f>
        <v>3.3</v>
      </c>
      <c r="P41" s="27">
        <f>'[5]Bunheuang+Phengdy.36'!F55</f>
        <v>0</v>
      </c>
      <c r="Q41" s="27">
        <f>'[5]Bunheuang+Phengdy.36'!G55</f>
        <v>0</v>
      </c>
      <c r="R41" s="28">
        <f>'[5]Bunheuang+Phengdy.36'!I55</f>
        <v>0</v>
      </c>
      <c r="S41" s="27">
        <f t="shared" si="0"/>
        <v>98.600000000000009</v>
      </c>
      <c r="T41" s="27">
        <f t="shared" si="0"/>
        <v>86.6</v>
      </c>
      <c r="U41" s="27">
        <f t="shared" si="0"/>
        <v>0</v>
      </c>
      <c r="V41" s="27">
        <f t="shared" si="0"/>
        <v>12</v>
      </c>
      <c r="W41" s="28">
        <f t="shared" si="0"/>
        <v>100000</v>
      </c>
    </row>
    <row r="42" spans="1:23" s="29" customFormat="1">
      <c r="A42" s="26">
        <v>37</v>
      </c>
      <c r="B42" s="26" t="s">
        <v>311</v>
      </c>
      <c r="C42" s="26" t="s">
        <v>326</v>
      </c>
      <c r="D42" s="27">
        <f>'[5]Noy+Somchit.37'!D7</f>
        <v>47.9</v>
      </c>
      <c r="E42" s="27">
        <f>'[5]Noy+Somchit.37'!E7</f>
        <v>33.200000000000003</v>
      </c>
      <c r="F42" s="27">
        <f>'[5]Noy+Somchit.37'!F7</f>
        <v>0</v>
      </c>
      <c r="G42" s="27">
        <f>'[5]Noy+Somchit.37'!G7</f>
        <v>14.7</v>
      </c>
      <c r="H42" s="28">
        <f>'[5]Noy+Somchit.37'!I7</f>
        <v>274500</v>
      </c>
      <c r="I42" s="27">
        <f>'[5]Noy+Somchit.37'!D28</f>
        <v>13.399999999999999</v>
      </c>
      <c r="J42" s="27">
        <f>'[5]Noy+Somchit.37'!E28</f>
        <v>13.399999999999999</v>
      </c>
      <c r="K42" s="27">
        <f>'[5]Noy+Somchit.37'!F28</f>
        <v>0</v>
      </c>
      <c r="L42" s="27">
        <f>'[5]Noy+Somchit.37'!G28</f>
        <v>0</v>
      </c>
      <c r="M42" s="28">
        <f>'[5]Noy+Somchit.37'!I28</f>
        <v>0</v>
      </c>
      <c r="N42" s="27">
        <f>'[5]Noy+Somchit.37'!D38</f>
        <v>3.6</v>
      </c>
      <c r="O42" s="27">
        <f>'[5]Noy+Somchit.37'!E38</f>
        <v>3.6</v>
      </c>
      <c r="P42" s="27">
        <f>'[5]Noy+Somchit.37'!F38</f>
        <v>0</v>
      </c>
      <c r="Q42" s="27">
        <f>'[5]Noy+Somchit.37'!G38</f>
        <v>0</v>
      </c>
      <c r="R42" s="28">
        <f>'[5]Noy+Somchit.37'!I38</f>
        <v>0</v>
      </c>
      <c r="S42" s="27">
        <f t="shared" si="0"/>
        <v>64.899999999999991</v>
      </c>
      <c r="T42" s="27">
        <f t="shared" si="0"/>
        <v>50.2</v>
      </c>
      <c r="U42" s="27">
        <f t="shared" si="0"/>
        <v>0</v>
      </c>
      <c r="V42" s="27">
        <f t="shared" si="0"/>
        <v>14.7</v>
      </c>
      <c r="W42" s="28">
        <f t="shared" si="0"/>
        <v>274500</v>
      </c>
    </row>
    <row r="43" spans="1:23" s="29" customFormat="1">
      <c r="A43" s="26">
        <v>38</v>
      </c>
      <c r="B43" s="26" t="s">
        <v>306</v>
      </c>
      <c r="C43" s="26" t="s">
        <v>67</v>
      </c>
      <c r="D43" s="27">
        <f>'[5]Thongphan+Sing.38'!D7</f>
        <v>40.700000000000003</v>
      </c>
      <c r="E43" s="27">
        <f>'[5]Thongphan+Sing.38'!E7</f>
        <v>36.5</v>
      </c>
      <c r="F43" s="27">
        <f>'[5]Thongphan+Sing.38'!F7</f>
        <v>0</v>
      </c>
      <c r="G43" s="27">
        <f>'[5]Thongphan+Sing.38'!G7</f>
        <v>4.2</v>
      </c>
      <c r="H43" s="28">
        <f>'[5]Thongphan+Sing.38'!I7</f>
        <v>124000</v>
      </c>
      <c r="I43" s="27"/>
      <c r="J43" s="27"/>
      <c r="K43" s="27"/>
      <c r="L43" s="27"/>
      <c r="M43" s="28"/>
      <c r="N43" s="27">
        <f>'[5]Thongphan+Sing.38'!D25</f>
        <v>6.5</v>
      </c>
      <c r="O43" s="27">
        <f>'[5]Thongphan+Sing.38'!E25</f>
        <v>6.5</v>
      </c>
      <c r="P43" s="27">
        <f>'[5]Thongphan+Sing.38'!F25</f>
        <v>0</v>
      </c>
      <c r="Q43" s="27">
        <f>'[5]Thongphan+Sing.38'!G25</f>
        <v>0</v>
      </c>
      <c r="R43" s="28">
        <f>'[5]Thongphan+Sing.38'!I25</f>
        <v>0</v>
      </c>
      <c r="S43" s="27">
        <f t="shared" si="0"/>
        <v>47.2</v>
      </c>
      <c r="T43" s="27">
        <f t="shared" si="0"/>
        <v>43</v>
      </c>
      <c r="U43" s="27">
        <f t="shared" si="0"/>
        <v>0</v>
      </c>
      <c r="V43" s="27">
        <f t="shared" si="0"/>
        <v>4.2</v>
      </c>
      <c r="W43" s="28">
        <f t="shared" si="0"/>
        <v>124000</v>
      </c>
    </row>
    <row r="44" spans="1:23" s="29" customFormat="1">
      <c r="A44" s="26">
        <v>39</v>
      </c>
      <c r="B44" s="26" t="s">
        <v>75</v>
      </c>
      <c r="C44" s="26" t="s">
        <v>317</v>
      </c>
      <c r="D44" s="27">
        <f>'[5]Tuy+Bunmy.39'!D7</f>
        <v>42.1</v>
      </c>
      <c r="E44" s="27">
        <f>'[5]Tuy+Bunmy.39'!E7</f>
        <v>42.1</v>
      </c>
      <c r="F44" s="27">
        <f>'[5]Tuy+Bunmy.39'!F7</f>
        <v>0</v>
      </c>
      <c r="G44" s="27">
        <f>'[5]Tuy+Bunmy.39'!G7</f>
        <v>0</v>
      </c>
      <c r="H44" s="28">
        <f>'[5]Tuy+Bunmy.39'!I7</f>
        <v>0</v>
      </c>
      <c r="I44" s="27">
        <f>'[5]Tuy+Bunmy.39'!D25</f>
        <v>72.7</v>
      </c>
      <c r="J44" s="27">
        <f>'[5]Tuy+Bunmy.39'!E25</f>
        <v>57.7</v>
      </c>
      <c r="K44" s="27">
        <f>'[5]Tuy+Bunmy.39'!F25</f>
        <v>0</v>
      </c>
      <c r="L44" s="27">
        <f>'[5]Tuy+Bunmy.39'!G25</f>
        <v>15</v>
      </c>
      <c r="M44" s="28">
        <f>'[5]Tuy+Bunmy.39'!I25</f>
        <v>115000</v>
      </c>
      <c r="N44" s="27">
        <f>'[5]Tuy+Bunmy.39'!D58</f>
        <v>9.5000000000000018</v>
      </c>
      <c r="O44" s="27">
        <f>'[5]Tuy+Bunmy.39'!E58</f>
        <v>9.5000000000000018</v>
      </c>
      <c r="P44" s="27">
        <f>'[5]Tuy+Bunmy.39'!F58</f>
        <v>0</v>
      </c>
      <c r="Q44" s="27">
        <f>'[5]Tuy+Bunmy.39'!G58</f>
        <v>0</v>
      </c>
      <c r="R44" s="28">
        <f>'[5]Tuy+Bunmy.39'!I58</f>
        <v>0</v>
      </c>
      <c r="S44" s="44">
        <f t="shared" si="0"/>
        <v>124.30000000000001</v>
      </c>
      <c r="T44" s="44">
        <f t="shared" si="0"/>
        <v>109.30000000000001</v>
      </c>
      <c r="U44" s="44">
        <f t="shared" si="0"/>
        <v>0</v>
      </c>
      <c r="V44" s="44">
        <f t="shared" si="0"/>
        <v>15</v>
      </c>
      <c r="W44" s="28">
        <f t="shared" si="0"/>
        <v>115000</v>
      </c>
    </row>
    <row r="45" spans="1:23" s="29" customFormat="1">
      <c r="A45" s="26">
        <v>40</v>
      </c>
      <c r="B45" s="26" t="s">
        <v>206</v>
      </c>
      <c r="C45" s="26" t="s">
        <v>327</v>
      </c>
      <c r="D45" s="27">
        <f>'[5]Tuy+Ninh.40'!D7</f>
        <v>45.599999999999994</v>
      </c>
      <c r="E45" s="27">
        <f>'[5]Tuy+Ninh.40'!E7</f>
        <v>45.599999999999994</v>
      </c>
      <c r="F45" s="27">
        <f>'[5]Tuy+Ninh.40'!F7</f>
        <v>0</v>
      </c>
      <c r="G45" s="27">
        <f>'[5]Tuy+Ninh.40'!G7</f>
        <v>0</v>
      </c>
      <c r="H45" s="28">
        <f>'[5]Tuy+Ninh.40'!I7</f>
        <v>0</v>
      </c>
      <c r="I45" s="27">
        <f>'[5]Tuy+Ninh.40'!D27</f>
        <v>47.099999999999994</v>
      </c>
      <c r="J45" s="27">
        <f>'[5]Tuy+Ninh.40'!E27</f>
        <v>47.099999999999994</v>
      </c>
      <c r="K45" s="27">
        <f>'[5]Tuy+Ninh.40'!F27</f>
        <v>0</v>
      </c>
      <c r="L45" s="27">
        <f>'[5]Tuy+Ninh.40'!G27</f>
        <v>0</v>
      </c>
      <c r="M45" s="28">
        <f>'[5]Tuy+Ninh.40'!I27</f>
        <v>0</v>
      </c>
      <c r="N45" s="27">
        <f>'[5]Tuy+Ninh.40'!D54</f>
        <v>12.1</v>
      </c>
      <c r="O45" s="27">
        <f>'[5]Tuy+Ninh.40'!E54</f>
        <v>12.1</v>
      </c>
      <c r="P45" s="27">
        <f>'[5]Tuy+Ninh.40'!F54</f>
        <v>0</v>
      </c>
      <c r="Q45" s="27">
        <f>'[5]Tuy+Ninh.40'!G54</f>
        <v>0</v>
      </c>
      <c r="R45" s="28">
        <f>'[5]Tuy+Ninh.40'!I54</f>
        <v>0</v>
      </c>
      <c r="S45" s="44">
        <f t="shared" si="0"/>
        <v>104.79999999999998</v>
      </c>
      <c r="T45" s="44">
        <f t="shared" si="0"/>
        <v>104.79999999999998</v>
      </c>
      <c r="U45" s="44">
        <f t="shared" si="0"/>
        <v>0</v>
      </c>
      <c r="V45" s="44">
        <f t="shared" si="0"/>
        <v>0</v>
      </c>
      <c r="W45" s="28">
        <f t="shared" si="0"/>
        <v>0</v>
      </c>
    </row>
    <row r="46" spans="1:23" s="29" customFormat="1">
      <c r="A46" s="26">
        <v>41</v>
      </c>
      <c r="B46" s="26" t="s">
        <v>328</v>
      </c>
      <c r="C46" s="26" t="s">
        <v>116</v>
      </c>
      <c r="D46" s="27">
        <f>'[5]Dy+Pheth.41'!D7</f>
        <v>35.5</v>
      </c>
      <c r="E46" s="27">
        <f>'[5]Dy+Pheth.41'!E7</f>
        <v>35.5</v>
      </c>
      <c r="F46" s="27">
        <f>'[5]Dy+Pheth.41'!F7</f>
        <v>0</v>
      </c>
      <c r="G46" s="27">
        <f>'[5]Dy+Pheth.41'!G7</f>
        <v>0</v>
      </c>
      <c r="H46" s="28">
        <f>'[5]Dy+Pheth.41'!I7</f>
        <v>0</v>
      </c>
      <c r="I46" s="27">
        <f>'[5]Dy+Pheth.41'!D22</f>
        <v>61.800000000000004</v>
      </c>
      <c r="J46" s="27">
        <f>'[5]Dy+Pheth.41'!E22</f>
        <v>35.799999999999997</v>
      </c>
      <c r="K46" s="27">
        <f>'[5]Dy+Pheth.41'!F22</f>
        <v>0</v>
      </c>
      <c r="L46" s="27">
        <f>'[5]Dy+Pheth.41'!G22</f>
        <v>26</v>
      </c>
      <c r="M46" s="28">
        <f>'[5]Dy+Pheth.41'!I22</f>
        <v>250000</v>
      </c>
      <c r="N46" s="27">
        <f>'[5]Dy+Pheth.41'!D50</f>
        <v>12.6</v>
      </c>
      <c r="O46" s="27">
        <f>'[5]Dy+Pheth.41'!E50</f>
        <v>12.6</v>
      </c>
      <c r="P46" s="27">
        <f>'[5]Dy+Pheth.41'!F50</f>
        <v>0</v>
      </c>
      <c r="Q46" s="27">
        <f>'[5]Dy+Pheth.41'!G50</f>
        <v>0</v>
      </c>
      <c r="R46" s="28">
        <f>'[5]Dy+Pheth.41'!I50</f>
        <v>0</v>
      </c>
      <c r="S46" s="44">
        <f>D46+I46+N46</f>
        <v>109.9</v>
      </c>
      <c r="T46" s="44">
        <f t="shared" si="0"/>
        <v>83.899999999999991</v>
      </c>
      <c r="U46" s="44">
        <f t="shared" si="0"/>
        <v>0</v>
      </c>
      <c r="V46" s="44">
        <f t="shared" si="0"/>
        <v>26</v>
      </c>
      <c r="W46" s="28">
        <f t="shared" si="0"/>
        <v>250000</v>
      </c>
    </row>
    <row r="47" spans="1:23" s="29" customFormat="1">
      <c r="A47" s="26">
        <v>42</v>
      </c>
      <c r="B47" s="26" t="s">
        <v>329</v>
      </c>
      <c r="C47" s="26" t="s">
        <v>45</v>
      </c>
      <c r="D47" s="27">
        <f>'[5]Nit+My.42'!D7</f>
        <v>58.500000000000007</v>
      </c>
      <c r="E47" s="27">
        <f>'[5]Nit+My.42'!E7</f>
        <v>57.500000000000007</v>
      </c>
      <c r="F47" s="27">
        <f>'[5]Nit+My.42'!F7</f>
        <v>0</v>
      </c>
      <c r="G47" s="27">
        <f>'[5]Nit+My.42'!G7</f>
        <v>1</v>
      </c>
      <c r="H47" s="28">
        <f>'[5]Nit+My.42'!I7</f>
        <v>40000</v>
      </c>
      <c r="I47" s="27">
        <f>'[5]Nit+My.42'!D36</f>
        <v>49.5</v>
      </c>
      <c r="J47" s="27">
        <f>'[5]Nit+My.42'!E36</f>
        <v>42.5</v>
      </c>
      <c r="K47" s="27">
        <f>'[5]Nit+My.42'!F36</f>
        <v>0</v>
      </c>
      <c r="L47" s="27">
        <f>'[5]Nit+My.42'!G36</f>
        <v>7</v>
      </c>
      <c r="M47" s="28">
        <f>'[5]Nit+My.42'!I36</f>
        <v>170000</v>
      </c>
      <c r="N47" s="27">
        <f>'[5]Nit+My.42'!D61</f>
        <v>12.5</v>
      </c>
      <c r="O47" s="27">
        <f>'[5]Nit+My.42'!E61</f>
        <v>12.5</v>
      </c>
      <c r="P47" s="27">
        <f>'[5]Nit+My.42'!F61</f>
        <v>0</v>
      </c>
      <c r="Q47" s="27">
        <f>'[5]Nit+My.42'!G61</f>
        <v>0</v>
      </c>
      <c r="R47" s="28">
        <f>'[5]Nit+My.42'!I61</f>
        <v>0</v>
      </c>
      <c r="S47" s="44">
        <f t="shared" si="0"/>
        <v>120.5</v>
      </c>
      <c r="T47" s="44">
        <f t="shared" si="0"/>
        <v>112.5</v>
      </c>
      <c r="U47" s="44">
        <f t="shared" si="0"/>
        <v>0</v>
      </c>
      <c r="V47" s="44">
        <f t="shared" si="0"/>
        <v>8</v>
      </c>
      <c r="W47" s="28">
        <f t="shared" si="0"/>
        <v>210000</v>
      </c>
    </row>
    <row r="48" spans="1:23" s="29" customFormat="1">
      <c r="A48" s="26">
        <v>43</v>
      </c>
      <c r="B48" s="26" t="s">
        <v>66</v>
      </c>
      <c r="C48" s="26" t="s">
        <v>315</v>
      </c>
      <c r="D48" s="27">
        <f>'[5]Chan+Buavan.43'!D7</f>
        <v>41</v>
      </c>
      <c r="E48" s="27">
        <f>'[5]Chan+Buavan.43'!E7</f>
        <v>37</v>
      </c>
      <c r="F48" s="27">
        <f>'[5]Chan+Buavan.43'!F7</f>
        <v>0</v>
      </c>
      <c r="G48" s="27">
        <f>'[5]Chan+Buavan.43'!G7</f>
        <v>4</v>
      </c>
      <c r="H48" s="28">
        <f>'[5]Chan+Buavan.43'!I7</f>
        <v>160000</v>
      </c>
      <c r="I48" s="27"/>
      <c r="J48" s="27"/>
      <c r="K48" s="27"/>
      <c r="L48" s="27"/>
      <c r="M48" s="28"/>
      <c r="N48" s="27"/>
      <c r="O48" s="27"/>
      <c r="P48" s="27"/>
      <c r="Q48" s="27"/>
      <c r="R48" s="28"/>
      <c r="S48" s="44">
        <f t="shared" si="0"/>
        <v>41</v>
      </c>
      <c r="T48" s="44">
        <f t="shared" si="0"/>
        <v>37</v>
      </c>
      <c r="U48" s="44">
        <f t="shared" si="0"/>
        <v>0</v>
      </c>
      <c r="V48" s="44">
        <f t="shared" si="0"/>
        <v>4</v>
      </c>
      <c r="W48" s="28">
        <f t="shared" si="0"/>
        <v>160000</v>
      </c>
    </row>
    <row r="49" spans="1:23" s="29" customFormat="1">
      <c r="A49" s="26">
        <v>44</v>
      </c>
      <c r="B49" s="26" t="s">
        <v>330</v>
      </c>
      <c r="C49" s="26" t="s">
        <v>331</v>
      </c>
      <c r="D49" s="27">
        <f>'[5]Ngam+Thongleuang.44'!D7</f>
        <v>29.3</v>
      </c>
      <c r="E49" s="27">
        <f>'[5]Ngam+Thongleuang.44'!E7</f>
        <v>16</v>
      </c>
      <c r="F49" s="27">
        <f>'[5]Ngam+Thongleuang.44'!F7</f>
        <v>0</v>
      </c>
      <c r="G49" s="27">
        <f>'[5]Ngam+Thongleuang.44'!G7</f>
        <v>13.3</v>
      </c>
      <c r="H49" s="28">
        <f>'[5]Ngam+Thongleuang.44'!I7</f>
        <v>132500</v>
      </c>
      <c r="I49" s="27">
        <f>'[5]Ngam+Thongleuang.44'!D20</f>
        <v>27.9</v>
      </c>
      <c r="J49" s="27">
        <f>'[5]Ngam+Thongleuang.44'!E20</f>
        <v>27.9</v>
      </c>
      <c r="K49" s="27">
        <f>'[5]Ngam+Thongleuang.44'!F20</f>
        <v>0</v>
      </c>
      <c r="L49" s="27">
        <f>'[5]Ngam+Thongleuang.44'!G20</f>
        <v>0</v>
      </c>
      <c r="M49" s="28">
        <f>'[5]Ngam+Thongleuang.44'!I20</f>
        <v>0</v>
      </c>
      <c r="N49" s="27">
        <f>'[5]Ngam+Thongleuang.44'!D38</f>
        <v>2.8</v>
      </c>
      <c r="O49" s="27">
        <f>'[5]Ngam+Thongleuang.44'!E38</f>
        <v>2.8</v>
      </c>
      <c r="P49" s="27">
        <f>'[5]Ngam+Thongleuang.44'!F38</f>
        <v>0</v>
      </c>
      <c r="Q49" s="27">
        <f>'[5]Ngam+Thongleuang.44'!G38</f>
        <v>0</v>
      </c>
      <c r="R49" s="28">
        <f>'[5]Ngam+Thongleuang.44'!I38</f>
        <v>0</v>
      </c>
      <c r="S49" s="44">
        <f t="shared" si="0"/>
        <v>60</v>
      </c>
      <c r="T49" s="44">
        <f t="shared" si="0"/>
        <v>46.699999999999996</v>
      </c>
      <c r="U49" s="44">
        <f t="shared" si="0"/>
        <v>0</v>
      </c>
      <c r="V49" s="44">
        <f t="shared" si="0"/>
        <v>13.3</v>
      </c>
      <c r="W49" s="28">
        <f t="shared" si="0"/>
        <v>132500</v>
      </c>
    </row>
    <row r="50" spans="1:23" s="29" customFormat="1">
      <c r="A50" s="26">
        <v>45</v>
      </c>
      <c r="B50" s="26" t="s">
        <v>332</v>
      </c>
      <c r="C50" s="26" t="s">
        <v>333</v>
      </c>
      <c r="D50" s="27">
        <f>'[5]Khampha+Douangkeo.45'!D7</f>
        <v>32</v>
      </c>
      <c r="E50" s="27">
        <f>'[5]Khampha+Douangkeo.45'!E7</f>
        <v>32</v>
      </c>
      <c r="F50" s="27">
        <f>'[5]Khampha+Douangkeo.45'!F7</f>
        <v>0</v>
      </c>
      <c r="G50" s="27">
        <f>'[5]Khampha+Douangkeo.45'!G7</f>
        <v>0</v>
      </c>
      <c r="H50" s="28">
        <f>'[5]Khampha+Douangkeo.45'!I7</f>
        <v>0</v>
      </c>
      <c r="I50" s="27">
        <f>'[5]Khampha+Douangkeo.45'!D22</f>
        <v>11.4</v>
      </c>
      <c r="J50" s="27">
        <f>'[5]Khampha+Douangkeo.45'!E22</f>
        <v>11.4</v>
      </c>
      <c r="K50" s="27">
        <f>'[5]Khampha+Douangkeo.45'!F22</f>
        <v>0</v>
      </c>
      <c r="L50" s="27">
        <f>'[5]Khampha+Douangkeo.45'!G22</f>
        <v>0</v>
      </c>
      <c r="M50" s="28">
        <f>'[5]Khampha+Douangkeo.45'!I22</f>
        <v>0</v>
      </c>
      <c r="N50" s="27">
        <f>'[5]Khampha+Douangkeo.45'!D31</f>
        <v>5</v>
      </c>
      <c r="O50" s="27">
        <f>'[5]Khampha+Douangkeo.45'!E31</f>
        <v>0</v>
      </c>
      <c r="P50" s="27">
        <f>'[5]Khampha+Douangkeo.45'!F31</f>
        <v>0</v>
      </c>
      <c r="Q50" s="27">
        <f>'[5]Khampha+Douangkeo.45'!G31</f>
        <v>5</v>
      </c>
      <c r="R50" s="28">
        <f>'[5]Khampha+Douangkeo.45'!I31</f>
        <v>125000</v>
      </c>
      <c r="S50" s="44">
        <f t="shared" si="0"/>
        <v>48.4</v>
      </c>
      <c r="T50" s="44">
        <f t="shared" si="0"/>
        <v>43.4</v>
      </c>
      <c r="U50" s="44">
        <f t="shared" si="0"/>
        <v>0</v>
      </c>
      <c r="V50" s="44">
        <f t="shared" si="0"/>
        <v>5</v>
      </c>
      <c r="W50" s="28">
        <f t="shared" si="0"/>
        <v>125000</v>
      </c>
    </row>
    <row r="51" spans="1:23" s="29" customFormat="1" ht="21" thickBot="1">
      <c r="A51" s="26">
        <v>46</v>
      </c>
      <c r="B51" s="26" t="s">
        <v>334</v>
      </c>
      <c r="C51" s="26" t="s">
        <v>176</v>
      </c>
      <c r="D51" s="27">
        <f>'[5]Xieng Sy+Phay.46'!D7</f>
        <v>51.7</v>
      </c>
      <c r="E51" s="27">
        <f>'[5]Xieng Sy+Phay.46'!E7</f>
        <v>51.7</v>
      </c>
      <c r="F51" s="27">
        <f>'[5]Xieng Sy+Phay.46'!F7</f>
        <v>0</v>
      </c>
      <c r="G51" s="27">
        <f>'[5]Xieng Sy+Phay.46'!G7</f>
        <v>0</v>
      </c>
      <c r="H51" s="28">
        <f>'[5]Xieng Sy+Phay.46'!I7</f>
        <v>0</v>
      </c>
      <c r="I51" s="27">
        <f>'[5]Xieng Sy+Phay.46'!D25</f>
        <v>20.399999999999999</v>
      </c>
      <c r="J51" s="27">
        <f>'[5]Xieng Sy+Phay.46'!E25</f>
        <v>14.399999999999999</v>
      </c>
      <c r="K51" s="27">
        <f>'[5]Xieng Sy+Phay.46'!F25</f>
        <v>0</v>
      </c>
      <c r="L51" s="27">
        <f>'[5]Xieng Sy+Phay.46'!G25</f>
        <v>6</v>
      </c>
      <c r="M51" s="28">
        <f>'[5]Xieng Sy+Phay.46'!I25</f>
        <v>60000</v>
      </c>
      <c r="N51" s="27"/>
      <c r="O51" s="27"/>
      <c r="P51" s="27"/>
      <c r="Q51" s="27"/>
      <c r="R51" s="28"/>
      <c r="S51" s="44">
        <f t="shared" si="0"/>
        <v>72.099999999999994</v>
      </c>
      <c r="T51" s="44">
        <f t="shared" si="0"/>
        <v>66.099999999999994</v>
      </c>
      <c r="U51" s="44">
        <f t="shared" si="0"/>
        <v>0</v>
      </c>
      <c r="V51" s="44">
        <f t="shared" si="0"/>
        <v>6</v>
      </c>
      <c r="W51" s="28">
        <f t="shared" si="0"/>
        <v>60000</v>
      </c>
    </row>
    <row r="52" spans="1:23" ht="21" thickBot="1">
      <c r="A52" s="3"/>
      <c r="B52" s="3" t="s">
        <v>137</v>
      </c>
      <c r="C52" s="3"/>
      <c r="D52" s="20">
        <f t="shared" ref="D52:W52" si="1">SUM(D6:D51)</f>
        <v>1355.1</v>
      </c>
      <c r="E52" s="20">
        <f t="shared" si="1"/>
        <v>1185.5</v>
      </c>
      <c r="F52" s="20">
        <f t="shared" si="1"/>
        <v>0</v>
      </c>
      <c r="G52" s="20">
        <f t="shared" si="1"/>
        <v>168.79999999999998</v>
      </c>
      <c r="H52" s="21">
        <f t="shared" si="1"/>
        <v>3110500</v>
      </c>
      <c r="I52" s="20">
        <f t="shared" si="1"/>
        <v>1587.8000000000004</v>
      </c>
      <c r="J52" s="20">
        <f t="shared" si="1"/>
        <v>1242.6999999999998</v>
      </c>
      <c r="K52" s="20">
        <f t="shared" si="1"/>
        <v>0</v>
      </c>
      <c r="L52" s="20">
        <f t="shared" si="1"/>
        <v>400.90000000000009</v>
      </c>
      <c r="M52" s="21">
        <f t="shared" si="1"/>
        <v>7123500</v>
      </c>
      <c r="N52" s="20">
        <f t="shared" si="1"/>
        <v>320.20000000000005</v>
      </c>
      <c r="O52" s="20">
        <f t="shared" si="1"/>
        <v>232.9</v>
      </c>
      <c r="P52" s="20">
        <f t="shared" si="1"/>
        <v>0</v>
      </c>
      <c r="Q52" s="20">
        <f t="shared" si="1"/>
        <v>87.3</v>
      </c>
      <c r="R52" s="21">
        <f t="shared" si="1"/>
        <v>3768000</v>
      </c>
      <c r="S52" s="20">
        <f t="shared" si="1"/>
        <v>3263.1000000000004</v>
      </c>
      <c r="T52" s="20">
        <f t="shared" si="1"/>
        <v>2661.1000000000004</v>
      </c>
      <c r="U52" s="20">
        <f t="shared" si="1"/>
        <v>0</v>
      </c>
      <c r="V52" s="20">
        <f t="shared" si="1"/>
        <v>657.00000000000023</v>
      </c>
      <c r="W52" s="21">
        <f t="shared" si="1"/>
        <v>14002000</v>
      </c>
    </row>
    <row r="53" spans="1:2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1:2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1:2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</row>
    <row r="58" spans="1:2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1:2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1:2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  <row r="64" spans="1:2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1:2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1:2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1:2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1:2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1:2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</row>
    <row r="71" spans="1:2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1:2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1:2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</row>
    <row r="74" spans="1:2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</row>
    <row r="75" spans="1:2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1:2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</row>
    <row r="77" spans="1:2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</row>
    <row r="78" spans="1:2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</row>
    <row r="79" spans="1:2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</row>
    <row r="80" spans="1:2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</row>
    <row r="81" spans="1:2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</row>
    <row r="82" spans="1:2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</row>
    <row r="83" spans="1:2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</row>
    <row r="84" spans="1:2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1:2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</row>
    <row r="86" spans="1:2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</row>
    <row r="87" spans="1:2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</row>
    <row r="88" spans="1:2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</row>
    <row r="89" spans="1:2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</row>
    <row r="90" spans="1:2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</row>
    <row r="91" spans="1:2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</row>
    <row r="92" spans="1:2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</row>
    <row r="93" spans="1:2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</row>
    <row r="94" spans="1:2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</row>
    <row r="95" spans="1:2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1:2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</row>
    <row r="97" spans="1:2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</row>
    <row r="98" spans="1:2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1:2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</row>
    <row r="100" spans="1:2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</row>
    <row r="101" spans="1:2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2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</row>
    <row r="103" spans="1:2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</row>
    <row r="104" spans="1:2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</row>
    <row r="105" spans="1:2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</row>
    <row r="106" spans="1:2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</row>
    <row r="107" spans="1:2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</row>
    <row r="108" spans="1:2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</row>
    <row r="109" spans="1:2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</row>
    <row r="110" spans="1:2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1:2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</row>
    <row r="112" spans="1:2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</row>
    <row r="113" spans="1:2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1:2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</row>
    <row r="115" spans="1:2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</row>
    <row r="116" spans="1:2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</row>
    <row r="118" spans="1:2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</row>
    <row r="119" spans="1:2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</row>
    <row r="120" spans="1:2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</row>
    <row r="121" spans="1:2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</row>
    <row r="122" spans="1:2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</row>
    <row r="123" spans="1:2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</row>
    <row r="124" spans="1:2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</row>
    <row r="125" spans="1:2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</row>
    <row r="126" spans="1:2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</row>
    <row r="127" spans="1:2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</row>
    <row r="128" spans="1:2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</row>
    <row r="129" spans="1:2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</row>
    <row r="130" spans="1:2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</row>
    <row r="131" spans="1:2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</row>
    <row r="132" spans="1:2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</row>
    <row r="133" spans="1:2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</row>
    <row r="134" spans="1:2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</row>
    <row r="135" spans="1:2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</row>
    <row r="136" spans="1:2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</row>
    <row r="137" spans="1:2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</row>
    <row r="138" spans="1:2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</row>
    <row r="139" spans="1:2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</row>
    <row r="140" spans="1:2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</row>
    <row r="141" spans="1:2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</row>
    <row r="142" spans="1:2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</row>
    <row r="143" spans="1:2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</row>
    <row r="144" spans="1:2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</row>
    <row r="145" spans="1:2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</row>
    <row r="146" spans="1:2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</row>
    <row r="147" spans="1:2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</row>
    <row r="148" spans="1:2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</row>
    <row r="149" spans="1:2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</row>
    <row r="150" spans="1:2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</row>
    <row r="151" spans="1:2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</row>
    <row r="152" spans="1:2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</row>
    <row r="153" spans="1:2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</row>
    <row r="154" spans="1:2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</row>
    <row r="155" spans="1:2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</row>
    <row r="156" spans="1:2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</row>
    <row r="157" spans="1:2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</row>
    <row r="158" spans="1:2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</row>
    <row r="159" spans="1:2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</row>
    <row r="160" spans="1:2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</row>
    <row r="161" spans="1:2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</row>
    <row r="162" spans="1:2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</row>
    <row r="163" spans="1:2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</row>
    <row r="164" spans="1:2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</row>
    <row r="165" spans="1:2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</row>
    <row r="166" spans="1:2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</row>
    <row r="167" spans="1:2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</row>
    <row r="168" spans="1:2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</row>
    <row r="169" spans="1:2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</row>
    <row r="170" spans="1:2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</row>
    <row r="171" spans="1:2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</row>
    <row r="172" spans="1:2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</row>
    <row r="173" spans="1:2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</row>
    <row r="174" spans="1:2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</row>
    <row r="175" spans="1:2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</row>
    <row r="176" spans="1:2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</row>
    <row r="177" spans="1:2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</row>
    <row r="178" spans="1:2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</row>
    <row r="179" spans="1:2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</row>
    <row r="180" spans="1:2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</row>
    <row r="181" spans="1:2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</row>
    <row r="182" spans="1:2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</row>
    <row r="183" spans="1:2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</row>
    <row r="184" spans="1:2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</row>
    <row r="185" spans="1:2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</row>
    <row r="186" spans="1:2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</row>
    <row r="187" spans="1:2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</row>
    <row r="188" spans="1:2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</row>
    <row r="189" spans="1:2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</row>
    <row r="190" spans="1:2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</row>
    <row r="191" spans="1:2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</row>
    <row r="192" spans="1:2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</row>
    <row r="193" spans="1:2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</row>
    <row r="194" spans="1:2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</row>
    <row r="195" spans="1:2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</row>
    <row r="196" spans="1:2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</row>
    <row r="197" spans="1:2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</row>
    <row r="198" spans="1:2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</row>
    <row r="199" spans="1:2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</row>
    <row r="200" spans="1:2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</row>
    <row r="201" spans="1:2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</row>
    <row r="202" spans="1:2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</row>
    <row r="203" spans="1:2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</row>
    <row r="204" spans="1:2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</row>
    <row r="205" spans="1:2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</row>
    <row r="207" spans="1:2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</row>
    <row r="208" spans="1:2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</row>
    <row r="209" spans="1:2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</row>
    <row r="210" spans="1:2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</row>
    <row r="211" spans="1:2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</row>
    <row r="212" spans="1:2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</row>
    <row r="213" spans="1:2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</row>
    <row r="214" spans="1:2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</row>
    <row r="215" spans="1:2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</row>
    <row r="216" spans="1:2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</row>
    <row r="217" spans="1:2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</row>
    <row r="219" spans="1:2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</row>
    <row r="220" spans="1:2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</row>
    <row r="221" spans="1:2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</row>
    <row r="222" spans="1:2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</row>
    <row r="223" spans="1:2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2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</row>
    <row r="225" spans="1:2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</row>
    <row r="226" spans="1:2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</row>
    <row r="227" spans="1:2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</row>
    <row r="228" spans="1:2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</row>
    <row r="229" spans="1:2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</row>
    <row r="230" spans="1:2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</row>
    <row r="231" spans="1:2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</row>
    <row r="232" spans="1:2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</row>
    <row r="233" spans="1:2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</row>
    <row r="234" spans="1:2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</row>
    <row r="235" spans="1:2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</row>
    <row r="236" spans="1:2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</row>
    <row r="237" spans="1:2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</row>
    <row r="238" spans="1:2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</row>
    <row r="239" spans="1:2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</row>
    <row r="240" spans="1:2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</row>
    <row r="241" spans="1:2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</row>
    <row r="242" spans="1:2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</row>
    <row r="243" spans="1:2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</row>
    <row r="244" spans="1:2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</row>
    <row r="245" spans="1:2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</row>
    <row r="246" spans="1:2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</row>
    <row r="247" spans="1:2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</row>
    <row r="248" spans="1:2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</row>
    <row r="249" spans="1:2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</row>
  </sheetData>
  <mergeCells count="9">
    <mergeCell ref="B4:B5"/>
    <mergeCell ref="A4:A5"/>
    <mergeCell ref="B3:C3"/>
    <mergeCell ref="D3:R3"/>
    <mergeCell ref="S3:W3"/>
    <mergeCell ref="D4:H4"/>
    <mergeCell ref="I4:M4"/>
    <mergeCell ref="N4:R4"/>
    <mergeCell ref="C4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68"/>
  <sheetViews>
    <sheetView workbookViewId="0">
      <pane xSplit="3" ySplit="5" topLeftCell="N30" activePane="bottomRight" state="frozen"/>
      <selection pane="topRight" activeCell="D1" sqref="D1"/>
      <selection pane="bottomLeft" activeCell="A6" sqref="A6"/>
      <selection pane="bottomRight" activeCell="O62" sqref="O62"/>
    </sheetView>
  </sheetViews>
  <sheetFormatPr defaultRowHeight="20.25"/>
  <cols>
    <col min="1" max="1" width="6.42578125" style="1" customWidth="1"/>
    <col min="2" max="2" width="11.140625" style="1" customWidth="1"/>
    <col min="3" max="3" width="14.42578125" style="1" customWidth="1"/>
    <col min="4" max="4" width="12" style="7" customWidth="1"/>
    <col min="5" max="5" width="11.42578125" style="7" customWidth="1"/>
    <col min="6" max="6" width="11.140625" style="7" customWidth="1"/>
    <col min="7" max="7" width="12.42578125" style="7" customWidth="1"/>
    <col min="8" max="8" width="17.85546875" style="7" customWidth="1"/>
    <col min="9" max="10" width="12.28515625" style="8" customWidth="1"/>
    <col min="11" max="11" width="11.5703125" style="8" customWidth="1"/>
    <col min="12" max="12" width="11.85546875" style="8" customWidth="1"/>
    <col min="13" max="13" width="19" style="8" customWidth="1"/>
    <col min="14" max="14" width="12.140625" style="9" customWidth="1"/>
    <col min="15" max="16" width="11.5703125" style="9" customWidth="1"/>
    <col min="17" max="17" width="13.140625" style="9" customWidth="1"/>
    <col min="18" max="18" width="17.5703125" style="10" customWidth="1"/>
    <col min="19" max="19" width="14.7109375" style="11" customWidth="1"/>
    <col min="20" max="20" width="12.7109375" style="11" customWidth="1"/>
    <col min="21" max="21" width="12.5703125" style="11" customWidth="1"/>
    <col min="22" max="22" width="12.7109375" style="11" customWidth="1"/>
    <col min="23" max="23" width="19.7109375" style="11" customWidth="1"/>
  </cols>
  <sheetData>
    <row r="1" spans="1:23" s="29" customForma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  <c r="S1" s="14"/>
      <c r="T1" s="14"/>
      <c r="U1" s="14"/>
      <c r="V1" s="14"/>
      <c r="W1" s="14"/>
    </row>
    <row r="2" spans="1:23" s="29" customFormat="1">
      <c r="A2" s="59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4"/>
      <c r="T2" s="14"/>
      <c r="U2" s="14"/>
      <c r="V2" s="14"/>
      <c r="W2" s="14"/>
    </row>
    <row r="3" spans="1:23" s="33" customFormat="1">
      <c r="A3" s="40"/>
      <c r="B3" s="154" t="s">
        <v>22</v>
      </c>
      <c r="C3" s="155"/>
      <c r="D3" s="154" t="s">
        <v>3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5"/>
      <c r="S3" s="154" t="s">
        <v>23</v>
      </c>
      <c r="T3" s="156"/>
      <c r="U3" s="156"/>
      <c r="V3" s="156"/>
      <c r="W3" s="155"/>
    </row>
    <row r="4" spans="1:23" s="33" customFormat="1">
      <c r="A4" s="153" t="s">
        <v>1</v>
      </c>
      <c r="B4" s="149" t="s">
        <v>24</v>
      </c>
      <c r="C4" s="149" t="s">
        <v>25</v>
      </c>
      <c r="D4" s="154">
        <v>2013</v>
      </c>
      <c r="E4" s="156"/>
      <c r="F4" s="156"/>
      <c r="G4" s="156"/>
      <c r="H4" s="155"/>
      <c r="I4" s="154">
        <v>2014</v>
      </c>
      <c r="J4" s="156"/>
      <c r="K4" s="156"/>
      <c r="L4" s="156"/>
      <c r="M4" s="155"/>
      <c r="N4" s="154">
        <v>2015</v>
      </c>
      <c r="O4" s="156"/>
      <c r="P4" s="156"/>
      <c r="Q4" s="156"/>
      <c r="R4" s="155"/>
      <c r="S4" s="41" t="s">
        <v>26</v>
      </c>
      <c r="T4" s="41" t="s">
        <v>27</v>
      </c>
      <c r="U4" s="41" t="s">
        <v>28</v>
      </c>
      <c r="V4" s="41" t="s">
        <v>29</v>
      </c>
      <c r="W4" s="42" t="s">
        <v>30</v>
      </c>
    </row>
    <row r="5" spans="1:23" s="33" customFormat="1" ht="21" thickBot="1">
      <c r="A5" s="150"/>
      <c r="B5" s="150"/>
      <c r="C5" s="150"/>
      <c r="D5" s="49" t="s">
        <v>31</v>
      </c>
      <c r="E5" s="49" t="s">
        <v>32</v>
      </c>
      <c r="F5" s="49" t="s">
        <v>33</v>
      </c>
      <c r="G5" s="49" t="s">
        <v>34</v>
      </c>
      <c r="H5" s="49" t="s">
        <v>35</v>
      </c>
      <c r="I5" s="50" t="s">
        <v>31</v>
      </c>
      <c r="J5" s="50" t="s">
        <v>32</v>
      </c>
      <c r="K5" s="50" t="s">
        <v>33</v>
      </c>
      <c r="L5" s="50" t="s">
        <v>34</v>
      </c>
      <c r="M5" s="50" t="s">
        <v>35</v>
      </c>
      <c r="N5" s="51" t="s">
        <v>31</v>
      </c>
      <c r="O5" s="51" t="s">
        <v>32</v>
      </c>
      <c r="P5" s="51" t="s">
        <v>33</v>
      </c>
      <c r="Q5" s="51" t="s">
        <v>34</v>
      </c>
      <c r="R5" s="57" t="s">
        <v>35</v>
      </c>
      <c r="S5" s="58" t="s">
        <v>36</v>
      </c>
      <c r="T5" s="58" t="s">
        <v>36</v>
      </c>
      <c r="U5" s="58" t="s">
        <v>36</v>
      </c>
      <c r="V5" s="58" t="s">
        <v>36</v>
      </c>
      <c r="W5" s="58" t="s">
        <v>37</v>
      </c>
    </row>
    <row r="6" spans="1:23" s="29" customFormat="1">
      <c r="A6" s="45">
        <v>1</v>
      </c>
      <c r="B6" s="45" t="s">
        <v>38</v>
      </c>
      <c r="C6" s="45" t="s">
        <v>39</v>
      </c>
      <c r="D6" s="55">
        <f>'[1]Du+chay.1'!D7</f>
        <v>13.8</v>
      </c>
      <c r="E6" s="55">
        <f>'[1]Du+chay.1'!E7</f>
        <v>11.3</v>
      </c>
      <c r="F6" s="55">
        <f>'[1]Du+chay.1'!F7</f>
        <v>0</v>
      </c>
      <c r="G6" s="55">
        <f>'[1]Du+chay.1'!G7</f>
        <v>2.5</v>
      </c>
      <c r="H6" s="56">
        <f>'[1]Du+chay.1'!I7</f>
        <v>28000</v>
      </c>
      <c r="I6" s="46">
        <f>'[1]Du+chay.1'!D22</f>
        <v>114.8</v>
      </c>
      <c r="J6" s="46">
        <f>'[1]Du+chay.1'!E22</f>
        <v>4.5</v>
      </c>
      <c r="K6" s="46">
        <f>'[1]Du+chay.1'!F22</f>
        <v>0</v>
      </c>
      <c r="L6" s="46">
        <f>'[1]Du+chay.1'!G22</f>
        <v>110.3</v>
      </c>
      <c r="M6" s="56">
        <f>'[1]Du+chay.1'!I22</f>
        <v>2255600</v>
      </c>
      <c r="N6" s="46">
        <f>'[1]Du+chay.1'!D55</f>
        <v>9</v>
      </c>
      <c r="O6" s="46">
        <f>'[1]Du+chay.1'!E55</f>
        <v>0</v>
      </c>
      <c r="P6" s="46">
        <f>'[1]Du+chay.1'!F55</f>
        <v>0</v>
      </c>
      <c r="Q6" s="46">
        <f>'[1]Du+chay.1'!G55</f>
        <v>9</v>
      </c>
      <c r="R6" s="56">
        <f>'[1]Du+chay.1'!I55</f>
        <v>213000</v>
      </c>
      <c r="S6" s="46">
        <f>D6+I6+N6</f>
        <v>137.6</v>
      </c>
      <c r="T6" s="46">
        <f>E6+J6+O6</f>
        <v>15.8</v>
      </c>
      <c r="U6" s="46">
        <f>F6+K6+P6</f>
        <v>0</v>
      </c>
      <c r="V6" s="46">
        <f>G6+L6+Q6</f>
        <v>121.8</v>
      </c>
      <c r="W6" s="56">
        <f>H6+M6+R6</f>
        <v>2496600</v>
      </c>
    </row>
    <row r="7" spans="1:23" s="29" customFormat="1">
      <c r="A7" s="26">
        <v>2</v>
      </c>
      <c r="B7" s="26" t="s">
        <v>40</v>
      </c>
      <c r="C7" s="26" t="s">
        <v>41</v>
      </c>
      <c r="D7" s="36">
        <f>'[1]Kay+Buakham.2'!D7</f>
        <v>5</v>
      </c>
      <c r="E7" s="36">
        <f>'[1]Kay+Buakham.2'!E7</f>
        <v>5</v>
      </c>
      <c r="F7" s="36">
        <f>'[1]Kay+Buakham.2'!F7</f>
        <v>0</v>
      </c>
      <c r="G7" s="36">
        <f>'[1]Kay+Buakham.2'!G7</f>
        <v>0</v>
      </c>
      <c r="H7" s="26">
        <f>'[1]Kay+Buakham.2'!I7</f>
        <v>0</v>
      </c>
      <c r="I7" s="36">
        <f>'[1]Kay+Buakham.2'!D14</f>
        <v>23.5</v>
      </c>
      <c r="J7" s="36">
        <f>'[1]Kay+Buakham.2'!E14</f>
        <v>4.5</v>
      </c>
      <c r="K7" s="36">
        <f>'[1]Kay+Buakham.2'!F14</f>
        <v>0</v>
      </c>
      <c r="L7" s="36">
        <f>'[1]Kay+Buakham.2'!G14</f>
        <v>19</v>
      </c>
      <c r="M7" s="37">
        <f>'[1]Kay+Buakham.2'!I14</f>
        <v>227500</v>
      </c>
      <c r="N7" s="36">
        <f>'[1]Kay+Buakham.2'!D31</f>
        <v>4</v>
      </c>
      <c r="O7" s="36">
        <f>'[1]Kay+Buakham.2'!E31</f>
        <v>1</v>
      </c>
      <c r="P7" s="36">
        <f>'[1]Kay+Buakham.2'!F31</f>
        <v>0</v>
      </c>
      <c r="Q7" s="36">
        <f>'[1]Kay+Buakham.2'!G31</f>
        <v>3</v>
      </c>
      <c r="R7" s="35">
        <f>'[1]Kay+Buakham.2'!I31</f>
        <v>90000</v>
      </c>
      <c r="S7" s="36">
        <f>D7+I7+N7</f>
        <v>32.5</v>
      </c>
      <c r="T7" s="36">
        <f t="shared" ref="T7:W64" si="0">E7+J7+O7</f>
        <v>10.5</v>
      </c>
      <c r="U7" s="36">
        <f t="shared" si="0"/>
        <v>0</v>
      </c>
      <c r="V7" s="36">
        <f t="shared" si="0"/>
        <v>22</v>
      </c>
      <c r="W7" s="35">
        <f t="shared" si="0"/>
        <v>317500</v>
      </c>
    </row>
    <row r="8" spans="1:23" s="29" customFormat="1">
      <c r="A8" s="26">
        <v>3</v>
      </c>
      <c r="B8" s="26" t="s">
        <v>42</v>
      </c>
      <c r="C8" s="26" t="s">
        <v>43</v>
      </c>
      <c r="D8" s="36">
        <f>'[1]Ki+Van.3'!D7</f>
        <v>39.799999999999997</v>
      </c>
      <c r="E8" s="36">
        <f>'[1]Ki+Van.3'!E7</f>
        <v>2</v>
      </c>
      <c r="F8" s="36">
        <f>'[1]Ki+Van.3'!F7</f>
        <v>0</v>
      </c>
      <c r="G8" s="36">
        <f>'[1]Ki+Van.3'!G8</f>
        <v>35.799999999999997</v>
      </c>
      <c r="H8" s="35">
        <f>'[1]Ki+Van.3'!I7</f>
        <v>359800</v>
      </c>
      <c r="I8" s="36">
        <f>'[1]Ki+Van.3'!D22</f>
        <v>9</v>
      </c>
      <c r="J8" s="36">
        <f>'[1]Ki+Van.3'!E22</f>
        <v>0.5</v>
      </c>
      <c r="K8" s="36">
        <f>'[1]Ki+Van.3'!F22</f>
        <v>0</v>
      </c>
      <c r="L8" s="36">
        <f>'[1]Ki+Van.3'!G22</f>
        <v>8.5</v>
      </c>
      <c r="M8" s="35">
        <f>'[1]Ki+Van.3'!I22</f>
        <v>260000</v>
      </c>
      <c r="N8" s="36">
        <f>'[1]Ki+Van.3'!D32</f>
        <v>5</v>
      </c>
      <c r="O8" s="36">
        <f>'[1]Ki+Van.3'!E32</f>
        <v>0</v>
      </c>
      <c r="P8" s="36">
        <f>'[1]Ki+Van.3'!F32</f>
        <v>0</v>
      </c>
      <c r="Q8" s="36">
        <f>'[1]Ki+Van.3'!G32</f>
        <v>5</v>
      </c>
      <c r="R8" s="35">
        <f>'[1]Ki+Van.3'!I32</f>
        <v>100000</v>
      </c>
      <c r="S8" s="36">
        <f>D8+I8+N8</f>
        <v>53.8</v>
      </c>
      <c r="T8" s="36">
        <f t="shared" si="0"/>
        <v>2.5</v>
      </c>
      <c r="U8" s="36">
        <f t="shared" si="0"/>
        <v>0</v>
      </c>
      <c r="V8" s="36">
        <f t="shared" si="0"/>
        <v>49.3</v>
      </c>
      <c r="W8" s="35">
        <f t="shared" si="0"/>
        <v>719800</v>
      </c>
    </row>
    <row r="9" spans="1:23" s="29" customFormat="1">
      <c r="A9" s="26">
        <v>4</v>
      </c>
      <c r="B9" s="26" t="s">
        <v>44</v>
      </c>
      <c r="C9" s="26" t="s">
        <v>45</v>
      </c>
      <c r="D9" s="36">
        <f>'[1]Khao+My.4'!D7</f>
        <v>34.9</v>
      </c>
      <c r="E9" s="36">
        <f>'[1]Khao+My.4'!E7</f>
        <v>5.4</v>
      </c>
      <c r="F9" s="36">
        <f>'[1]Khao+My.4'!F7</f>
        <v>0</v>
      </c>
      <c r="G9" s="36">
        <f>'[1]Khao+My.4'!G7</f>
        <v>29.5</v>
      </c>
      <c r="H9" s="35">
        <f>'[1]Khao+My.4'!I7</f>
        <v>273500</v>
      </c>
      <c r="I9" s="36">
        <f>'[1]Khao+My.4'!D17</f>
        <v>8.4</v>
      </c>
      <c r="J9" s="36">
        <f>'[1]Khao+My.4'!E17</f>
        <v>2.9</v>
      </c>
      <c r="K9" s="36">
        <f>'[1]Khao+My.4'!F17</f>
        <v>0</v>
      </c>
      <c r="L9" s="36">
        <f>'[1]Khao+My.4'!G17</f>
        <v>5.5</v>
      </c>
      <c r="M9" s="35">
        <f>'[1]Khao+My.4'!I17</f>
        <v>82500</v>
      </c>
      <c r="N9" s="26"/>
      <c r="O9" s="26"/>
      <c r="P9" s="26"/>
      <c r="Q9" s="26"/>
      <c r="R9" s="35"/>
      <c r="S9" s="36">
        <f t="shared" ref="S9:S64" si="1">D9+I9+N9</f>
        <v>43.3</v>
      </c>
      <c r="T9" s="36">
        <f t="shared" si="0"/>
        <v>8.3000000000000007</v>
      </c>
      <c r="U9" s="36">
        <f t="shared" si="0"/>
        <v>0</v>
      </c>
      <c r="V9" s="36">
        <f t="shared" si="0"/>
        <v>35</v>
      </c>
      <c r="W9" s="35">
        <f t="shared" si="0"/>
        <v>356000</v>
      </c>
    </row>
    <row r="10" spans="1:23" s="29" customFormat="1">
      <c r="A10" s="26">
        <v>5</v>
      </c>
      <c r="B10" s="26" t="s">
        <v>46</v>
      </c>
      <c r="C10" s="26" t="s">
        <v>47</v>
      </c>
      <c r="D10" s="36">
        <f>'[1]Khamphaeng+Lun.5'!D7</f>
        <v>8</v>
      </c>
      <c r="E10" s="36">
        <f>'[1]Khamphaeng+Lun.5'!E7</f>
        <v>1</v>
      </c>
      <c r="F10" s="36">
        <f>'[1]Khamphaeng+Lun.5'!F7</f>
        <v>0</v>
      </c>
      <c r="G10" s="36">
        <f>'[1]Khamphaeng+Lun.5'!G7</f>
        <v>7</v>
      </c>
      <c r="H10" s="35">
        <f>'[1]Khamphaeng+Lun.5'!I7</f>
        <v>101000</v>
      </c>
      <c r="I10" s="36">
        <f>'[1]Khamphaeng+Lun.5'!D11</f>
        <v>4.4000000000000004</v>
      </c>
      <c r="J10" s="36">
        <f>'[1]Khamphaeng+Lun.5'!E11</f>
        <v>0</v>
      </c>
      <c r="K10" s="36">
        <f>'[1]Khamphaeng+Lun.5'!F11</f>
        <v>0</v>
      </c>
      <c r="L10" s="36">
        <f>'[1]Khamphaeng+Lun.5'!G11</f>
        <v>4.4000000000000004</v>
      </c>
      <c r="M10" s="35">
        <f>'[1]Khamphaeng+Lun.5'!I11</f>
        <v>60000</v>
      </c>
      <c r="N10" s="36">
        <f>'[1]Khamphaeng+Lun.5'!D16</f>
        <v>3</v>
      </c>
      <c r="O10" s="36">
        <f>'[1]Khamphaeng+Lun.5'!E16</f>
        <v>0</v>
      </c>
      <c r="P10" s="36">
        <f>'[1]Khamphaeng+Lun.5'!F16</f>
        <v>0</v>
      </c>
      <c r="Q10" s="36">
        <f>'[1]Khamphaeng+Lun.5'!G16</f>
        <v>3</v>
      </c>
      <c r="R10" s="35">
        <f>'[1]Khamphaeng+Lun.5'!I16</f>
        <v>60000</v>
      </c>
      <c r="S10" s="36">
        <f t="shared" si="1"/>
        <v>15.4</v>
      </c>
      <c r="T10" s="36">
        <f t="shared" si="0"/>
        <v>1</v>
      </c>
      <c r="U10" s="36">
        <f t="shared" si="0"/>
        <v>0</v>
      </c>
      <c r="V10" s="36">
        <f t="shared" si="0"/>
        <v>14.4</v>
      </c>
      <c r="W10" s="35">
        <f t="shared" si="0"/>
        <v>221000</v>
      </c>
    </row>
    <row r="11" spans="1:23" s="29" customFormat="1">
      <c r="A11" s="26">
        <v>6</v>
      </c>
      <c r="B11" s="26" t="s">
        <v>48</v>
      </c>
      <c r="C11" s="26" t="s">
        <v>49</v>
      </c>
      <c r="D11" s="36">
        <f>'[1]Xieng Phone+One.6'!D7</f>
        <v>17.899999999999999</v>
      </c>
      <c r="E11" s="36">
        <f>'[1]Xieng Phone+One.6'!E7</f>
        <v>0</v>
      </c>
      <c r="F11" s="36">
        <f>'[1]Xieng Phone+One.6'!F7</f>
        <v>0</v>
      </c>
      <c r="G11" s="36">
        <f>'[1]Xieng Phone+One.6'!G7</f>
        <v>17.899999999999999</v>
      </c>
      <c r="H11" s="35">
        <f>'[1]Xieng Phone+One.6'!I7</f>
        <v>129400</v>
      </c>
      <c r="I11" s="36">
        <f>'[1]Xieng Phone+One.6'!D12</f>
        <v>6.8</v>
      </c>
      <c r="J11" s="36">
        <f>'[1]Xieng Phone+One.6'!E12</f>
        <v>1.3</v>
      </c>
      <c r="K11" s="36">
        <f>'[1]Xieng Phone+One.6'!F12</f>
        <v>0</v>
      </c>
      <c r="L11" s="36">
        <f>'[1]Xieng Phone+One.6'!G12</f>
        <v>5.5</v>
      </c>
      <c r="M11" s="35">
        <f>'[1]Xieng Phone+One.6'!I12</f>
        <v>67500</v>
      </c>
      <c r="N11" s="36">
        <f>'[1]Xieng Phone+One.6'!D22</f>
        <v>2</v>
      </c>
      <c r="O11" s="36">
        <f>'[1]Xieng Phone+One.6'!E22</f>
        <v>0</v>
      </c>
      <c r="P11" s="36">
        <f>'[1]Xieng Phone+One.6'!F22</f>
        <v>0</v>
      </c>
      <c r="Q11" s="36">
        <f>'[1]Xieng Phone+One.6'!G22</f>
        <v>2</v>
      </c>
      <c r="R11" s="35">
        <f>'[1]Xieng Phone+One.6'!I22</f>
        <v>40000</v>
      </c>
      <c r="S11" s="36">
        <f t="shared" si="1"/>
        <v>26.7</v>
      </c>
      <c r="T11" s="36">
        <f t="shared" si="0"/>
        <v>1.3</v>
      </c>
      <c r="U11" s="36">
        <f t="shared" si="0"/>
        <v>0</v>
      </c>
      <c r="V11" s="36">
        <f t="shared" si="0"/>
        <v>25.4</v>
      </c>
      <c r="W11" s="35">
        <f t="shared" si="0"/>
        <v>236900</v>
      </c>
    </row>
    <row r="12" spans="1:23" s="29" customFormat="1">
      <c r="A12" s="26">
        <v>7</v>
      </c>
      <c r="B12" s="26" t="s">
        <v>50</v>
      </c>
      <c r="C12" s="26" t="s">
        <v>51</v>
      </c>
      <c r="D12" s="36">
        <f>'[1]Xieng Lang+Deuan.7'!D7</f>
        <v>26.8</v>
      </c>
      <c r="E12" s="36">
        <f>'[1]Xieng Lang+Deuan.7'!E7</f>
        <v>3.5</v>
      </c>
      <c r="F12" s="36">
        <f>'[1]Xieng Lang+Deuan.7'!F7</f>
        <v>0</v>
      </c>
      <c r="G12" s="36">
        <f>'[1]Xieng Lang+Deuan.7'!G7</f>
        <v>23.3</v>
      </c>
      <c r="H12" s="35">
        <f>'[1]Xieng Lang+Deuan.7'!I7</f>
        <v>171100</v>
      </c>
      <c r="I12" s="36">
        <f>'[1]Xieng Lang+Deuan.7'!D24</f>
        <v>63.8</v>
      </c>
      <c r="J12" s="36">
        <f>'[1]Xieng Lang+Deuan.7'!E24</f>
        <v>5.7</v>
      </c>
      <c r="K12" s="36">
        <f>'[1]Xieng Lang+Deuan.7'!F24</f>
        <v>0</v>
      </c>
      <c r="L12" s="36">
        <f>'[1]Xieng Lang+Deuan.7'!G24</f>
        <v>58.099999999999994</v>
      </c>
      <c r="M12" s="35">
        <f>'[1]Xieng Lang+Deuan.7'!I24</f>
        <v>1195000</v>
      </c>
      <c r="N12" s="36">
        <f>'[1]Xieng Lang+Deuan.7'!D55</f>
        <v>7.5</v>
      </c>
      <c r="O12" s="36">
        <f>'[1]Xieng Lang+Deuan.7'!E55</f>
        <v>1</v>
      </c>
      <c r="P12" s="36">
        <f>'[1]Xieng Lang+Deuan.7'!F55</f>
        <v>0</v>
      </c>
      <c r="Q12" s="36">
        <f>'[1]Xieng Lang+Deuan.7'!G55</f>
        <v>6.5</v>
      </c>
      <c r="R12" s="35">
        <f>'[1]Xieng Lang+Deuan.7'!I55</f>
        <v>246500</v>
      </c>
      <c r="S12" s="36">
        <f t="shared" si="1"/>
        <v>98.1</v>
      </c>
      <c r="T12" s="36">
        <f t="shared" si="0"/>
        <v>10.199999999999999</v>
      </c>
      <c r="U12" s="36">
        <f t="shared" si="0"/>
        <v>0</v>
      </c>
      <c r="V12" s="36">
        <f t="shared" si="0"/>
        <v>87.899999999999991</v>
      </c>
      <c r="W12" s="35">
        <f t="shared" si="0"/>
        <v>1612600</v>
      </c>
    </row>
    <row r="13" spans="1:23" s="29" customFormat="1">
      <c r="A13" s="26">
        <v>8</v>
      </c>
      <c r="B13" s="26" t="s">
        <v>52</v>
      </c>
      <c r="C13" s="26" t="s">
        <v>53</v>
      </c>
      <c r="D13" s="36">
        <f>'[1]Xieng Thay+Buaphan.8'!D7</f>
        <v>10.5</v>
      </c>
      <c r="E13" s="36">
        <f>'[1]Xieng Thay+Buaphan.8'!E7</f>
        <v>4</v>
      </c>
      <c r="F13" s="36">
        <f>'[1]Xieng Thay+Buaphan.8'!F7</f>
        <v>0</v>
      </c>
      <c r="G13" s="36">
        <f>'[1]Xieng Thay+Buaphan.8'!G7</f>
        <v>6.5</v>
      </c>
      <c r="H13" s="35">
        <f>'[1]Xieng Thay+Buaphan.8'!I7</f>
        <v>44500</v>
      </c>
      <c r="I13" s="36">
        <f>'[1]Xieng Thay+Buaphan.8'!D17</f>
        <v>17.3</v>
      </c>
      <c r="J13" s="36">
        <f>'[1]Xieng Thay+Buaphan.8'!E17</f>
        <v>1.8</v>
      </c>
      <c r="K13" s="36">
        <f>'[1]Xieng Thay+Buaphan.8'!F17</f>
        <v>0</v>
      </c>
      <c r="L13" s="36">
        <f>'[1]Xieng Thay+Buaphan.8'!G17</f>
        <v>15.5</v>
      </c>
      <c r="M13" s="35">
        <f>'[1]Xieng Thay+Buaphan.8'!I17</f>
        <v>200000</v>
      </c>
      <c r="N13" s="36">
        <f>'[1]Xieng Thay+Buaphan.8'!D27</f>
        <v>6</v>
      </c>
      <c r="O13" s="36">
        <f>'[1]Xieng Thay+Buaphan.8'!E27</f>
        <v>0</v>
      </c>
      <c r="P13" s="36">
        <f>'[1]Xieng Thay+Buaphan.8'!F27</f>
        <v>0</v>
      </c>
      <c r="Q13" s="36">
        <f>'[1]Xieng Thay+Buaphan.8'!G27</f>
        <v>6</v>
      </c>
      <c r="R13" s="35">
        <f>'[1]Xieng Thay+Buaphan.8'!I27</f>
        <v>132000</v>
      </c>
      <c r="S13" s="36">
        <f t="shared" si="1"/>
        <v>33.799999999999997</v>
      </c>
      <c r="T13" s="36">
        <f t="shared" si="0"/>
        <v>5.8</v>
      </c>
      <c r="U13" s="36">
        <f t="shared" si="0"/>
        <v>0</v>
      </c>
      <c r="V13" s="36">
        <f t="shared" si="0"/>
        <v>28</v>
      </c>
      <c r="W13" s="35">
        <f t="shared" si="0"/>
        <v>376500</v>
      </c>
    </row>
    <row r="14" spans="1:23" s="29" customFormat="1">
      <c r="A14" s="26">
        <v>9</v>
      </c>
      <c r="B14" s="26" t="s">
        <v>54</v>
      </c>
      <c r="C14" s="26"/>
      <c r="D14" s="36">
        <f>'[1]Mr Bin.9'!D7</f>
        <v>1</v>
      </c>
      <c r="E14" s="36">
        <f>'[1]Mr Bin.9'!E7</f>
        <v>1</v>
      </c>
      <c r="F14" s="36">
        <f>'[1]Mr Bin.9'!F7</f>
        <v>0</v>
      </c>
      <c r="G14" s="36">
        <f>'[1]Mr Bin.9'!G7</f>
        <v>0</v>
      </c>
      <c r="H14" s="35">
        <f>'[1]Mr Bin.9'!I7</f>
        <v>0</v>
      </c>
      <c r="I14" s="36">
        <f>'[1]Mr Bin.9'!D10</f>
        <v>82.5</v>
      </c>
      <c r="J14" s="36">
        <f>'[1]Mr Bin.9'!E10</f>
        <v>6</v>
      </c>
      <c r="K14" s="36">
        <f>'[1]Mr Bin.9'!F10</f>
        <v>0</v>
      </c>
      <c r="L14" s="36">
        <f>'[1]Mr Bin.9'!G10</f>
        <v>76.5</v>
      </c>
      <c r="M14" s="35">
        <f>'[1]Mr Bin.9'!I10</f>
        <v>1250500</v>
      </c>
      <c r="N14" s="36">
        <f>'[1]Mr Bin.9'!D43</f>
        <v>8.6999999999999993</v>
      </c>
      <c r="O14" s="36">
        <f>'[1]Mr Bin.9'!E43</f>
        <v>0</v>
      </c>
      <c r="P14" s="36">
        <f>'[1]Mr Bin.9'!F43</f>
        <v>0</v>
      </c>
      <c r="Q14" s="36">
        <f>'[1]Mr Bin.9'!G43</f>
        <v>8.6999999999999993</v>
      </c>
      <c r="R14" s="35">
        <f>'[1]Mr Bin.9'!I43</f>
        <v>177400</v>
      </c>
      <c r="S14" s="36">
        <f t="shared" si="1"/>
        <v>92.2</v>
      </c>
      <c r="T14" s="36">
        <f t="shared" si="0"/>
        <v>7</v>
      </c>
      <c r="U14" s="36">
        <f t="shared" si="0"/>
        <v>0</v>
      </c>
      <c r="V14" s="36">
        <f t="shared" si="0"/>
        <v>85.2</v>
      </c>
      <c r="W14" s="35">
        <f t="shared" si="0"/>
        <v>1427900</v>
      </c>
    </row>
    <row r="15" spans="1:23" s="29" customFormat="1">
      <c r="A15" s="26">
        <v>10</v>
      </c>
      <c r="B15" s="26" t="s">
        <v>55</v>
      </c>
      <c r="C15" s="26"/>
      <c r="D15" s="36">
        <f>'[1]Xieng Than yay.10'!D7</f>
        <v>8.3000000000000007</v>
      </c>
      <c r="E15" s="36">
        <f>'[1]Xieng Than yay.10'!E7</f>
        <v>8.3000000000000007</v>
      </c>
      <c r="F15" s="36">
        <f>'[1]Xieng Than yay.10'!F7</f>
        <v>0</v>
      </c>
      <c r="G15" s="36">
        <f>'[1]Xieng Than yay.10'!G7</f>
        <v>0</v>
      </c>
      <c r="H15" s="35">
        <f>'[1]Xieng Than yay.10'!I7</f>
        <v>0</v>
      </c>
      <c r="I15" s="36">
        <f>'[1]Xieng Than yay.10'!D18</f>
        <v>15.5</v>
      </c>
      <c r="J15" s="36">
        <f>'[1]Xieng Than yay.10'!E18</f>
        <v>0</v>
      </c>
      <c r="K15" s="36">
        <f>'[1]Xieng Than yay.10'!F18</f>
        <v>0</v>
      </c>
      <c r="L15" s="36">
        <f>'[1]Xieng Than yay.10'!G18</f>
        <v>15.5</v>
      </c>
      <c r="M15" s="35">
        <f>'[1]Xieng Than yay.10'!I18</f>
        <v>128500</v>
      </c>
      <c r="N15" s="36">
        <f>'[1]Xieng Than yay.10'!D24</f>
        <v>10</v>
      </c>
      <c r="O15" s="36">
        <f>'[1]Xieng Than yay.10'!E24</f>
        <v>0</v>
      </c>
      <c r="P15" s="36">
        <f>'[1]Xieng Than yay.10'!F24</f>
        <v>0</v>
      </c>
      <c r="Q15" s="36">
        <f>'[1]Xieng Than yay.10'!G24</f>
        <v>10</v>
      </c>
      <c r="R15" s="35">
        <f>'[1]Xieng Than yay.10'!I24</f>
        <v>230000</v>
      </c>
      <c r="S15" s="36">
        <f t="shared" si="1"/>
        <v>33.799999999999997</v>
      </c>
      <c r="T15" s="36">
        <f t="shared" si="0"/>
        <v>8.3000000000000007</v>
      </c>
      <c r="U15" s="36">
        <f t="shared" si="0"/>
        <v>0</v>
      </c>
      <c r="V15" s="36">
        <f t="shared" si="0"/>
        <v>25.5</v>
      </c>
      <c r="W15" s="35">
        <f t="shared" si="0"/>
        <v>358500</v>
      </c>
    </row>
    <row r="16" spans="1:23" s="29" customFormat="1">
      <c r="A16" s="26">
        <v>11</v>
      </c>
      <c r="B16" s="26" t="s">
        <v>56</v>
      </c>
      <c r="C16" s="26" t="s">
        <v>57</v>
      </c>
      <c r="D16" s="36">
        <f>'[1]Khamdy+Mone.11'!D7</f>
        <v>5.6</v>
      </c>
      <c r="E16" s="36">
        <f>'[1]Khamdy+Mone.11'!E7</f>
        <v>5.6</v>
      </c>
      <c r="F16" s="36">
        <f>'[1]Khamdy+Mone.11'!F7</f>
        <v>0</v>
      </c>
      <c r="G16" s="36">
        <f>'[1]Khamdy+Mone.11'!G7</f>
        <v>0</v>
      </c>
      <c r="H16" s="35">
        <f>'[1]Khamdy+Mone.11'!I7</f>
        <v>0</v>
      </c>
      <c r="I16" s="36">
        <f>'[1]Khamdy+Mone.11'!D21</f>
        <v>39.1</v>
      </c>
      <c r="J16" s="36">
        <f>'[1]Khamdy+Mone.11'!E21</f>
        <v>1.6</v>
      </c>
      <c r="K16" s="36">
        <f>'[1]Khamdy+Mone.11'!F21</f>
        <v>0</v>
      </c>
      <c r="L16" s="36">
        <f>'[1]Khamdy+Mone.11'!G21</f>
        <v>37.5</v>
      </c>
      <c r="M16" s="35">
        <f>'[1]Khamdy+Mone.11'!I21</f>
        <v>548000</v>
      </c>
      <c r="N16" s="36">
        <f>'[1]Khamdy+Mone.11'!D40</f>
        <v>7.5</v>
      </c>
      <c r="O16" s="36">
        <f>'[1]Khamdy+Mone.11'!E40</f>
        <v>3.5</v>
      </c>
      <c r="P16" s="36">
        <f>'[1]Khamdy+Mone.11'!F40</f>
        <v>0</v>
      </c>
      <c r="Q16" s="36">
        <f>'[1]Khamdy+Mone.11'!G40</f>
        <v>4</v>
      </c>
      <c r="R16" s="35">
        <f>'[1]Khamdy+Mone.11'!I40</f>
        <v>140000</v>
      </c>
      <c r="S16" s="36">
        <f t="shared" si="1"/>
        <v>52.2</v>
      </c>
      <c r="T16" s="36">
        <f t="shared" si="0"/>
        <v>10.7</v>
      </c>
      <c r="U16" s="36">
        <f t="shared" si="0"/>
        <v>0</v>
      </c>
      <c r="V16" s="36">
        <f t="shared" si="0"/>
        <v>41.5</v>
      </c>
      <c r="W16" s="35">
        <f t="shared" si="0"/>
        <v>688000</v>
      </c>
    </row>
    <row r="17" spans="1:23" s="29" customFormat="1">
      <c r="A17" s="26">
        <v>12</v>
      </c>
      <c r="B17" s="26" t="s">
        <v>58</v>
      </c>
      <c r="C17" s="26" t="s">
        <v>59</v>
      </c>
      <c r="D17" s="36">
        <f>'[1]Khamphan+Tae.12'!D7</f>
        <v>9</v>
      </c>
      <c r="E17" s="36">
        <f>'[1]Khamphan+Tae.12'!E7</f>
        <v>0</v>
      </c>
      <c r="F17" s="36">
        <f>'[1]Khamphan+Tae.12'!F7</f>
        <v>0</v>
      </c>
      <c r="G17" s="36">
        <f>'[1]Khamphan+Tae.12'!G7</f>
        <v>9</v>
      </c>
      <c r="H17" s="35">
        <f>'[1]Khamphan+Tae.12'!I7</f>
        <v>240000</v>
      </c>
      <c r="I17" s="26"/>
      <c r="J17" s="26"/>
      <c r="K17" s="26"/>
      <c r="L17" s="26"/>
      <c r="M17" s="26"/>
      <c r="N17" s="26"/>
      <c r="O17" s="26"/>
      <c r="P17" s="26"/>
      <c r="Q17" s="26"/>
      <c r="R17" s="35"/>
      <c r="S17" s="36">
        <f t="shared" si="1"/>
        <v>9</v>
      </c>
      <c r="T17" s="36">
        <f t="shared" si="0"/>
        <v>0</v>
      </c>
      <c r="U17" s="36">
        <f t="shared" si="0"/>
        <v>0</v>
      </c>
      <c r="V17" s="36">
        <f t="shared" si="0"/>
        <v>9</v>
      </c>
      <c r="W17" s="35">
        <f t="shared" si="0"/>
        <v>240000</v>
      </c>
    </row>
    <row r="18" spans="1:23" s="29" customFormat="1">
      <c r="A18" s="26">
        <v>13</v>
      </c>
      <c r="B18" s="26" t="s">
        <v>60</v>
      </c>
      <c r="C18" s="26" t="s">
        <v>61</v>
      </c>
      <c r="D18" s="36">
        <f>'[1]Khamla+Noy.13'!D7</f>
        <v>33</v>
      </c>
      <c r="E18" s="36">
        <f>'[1]Khamla+Noy.13'!E7</f>
        <v>9.5</v>
      </c>
      <c r="F18" s="36">
        <f>'[1]Khamla+Noy.13'!F7</f>
        <v>0</v>
      </c>
      <c r="G18" s="36">
        <f>'[1]Khamla+Noy.13'!G7</f>
        <v>23.5</v>
      </c>
      <c r="H18" s="35">
        <f>'[1]Khamla+Noy.13'!I7</f>
        <v>173000</v>
      </c>
      <c r="I18" s="36">
        <f>'[1]Khamla+Noy.13'!D22</f>
        <v>13.3</v>
      </c>
      <c r="J18" s="36">
        <f>'[1]Khamla+Noy.13'!E22</f>
        <v>5.3</v>
      </c>
      <c r="K18" s="36">
        <f>'[1]Khamla+Noy.13'!F22</f>
        <v>0</v>
      </c>
      <c r="L18" s="36">
        <f>'[1]Khamla+Noy.13'!G22</f>
        <v>8</v>
      </c>
      <c r="M18" s="35">
        <f>'[1]Khamla+Noy.13'!I22</f>
        <v>80000</v>
      </c>
      <c r="N18" s="36">
        <f>'[1]Khamla+Noy.13'!D32</f>
        <v>10</v>
      </c>
      <c r="O18" s="36">
        <f>'[1]Khamla+Noy.13'!E32</f>
        <v>1</v>
      </c>
      <c r="P18" s="36">
        <f>'[1]Khamla+Noy.13'!F32</f>
        <v>0</v>
      </c>
      <c r="Q18" s="36">
        <f>'[1]Khamla+Noy.13'!G32</f>
        <v>9</v>
      </c>
      <c r="R18" s="35">
        <f>'[1]Khamla+Noy.13'!I32</f>
        <v>225000</v>
      </c>
      <c r="S18" s="36">
        <f t="shared" si="1"/>
        <v>56.3</v>
      </c>
      <c r="T18" s="36">
        <f t="shared" si="0"/>
        <v>15.8</v>
      </c>
      <c r="U18" s="36">
        <f t="shared" si="0"/>
        <v>0</v>
      </c>
      <c r="V18" s="36">
        <f t="shared" si="0"/>
        <v>40.5</v>
      </c>
      <c r="W18" s="35">
        <f t="shared" si="0"/>
        <v>478000</v>
      </c>
    </row>
    <row r="19" spans="1:23" s="29" customFormat="1">
      <c r="A19" s="26">
        <v>14</v>
      </c>
      <c r="B19" s="26" t="s">
        <v>62</v>
      </c>
      <c r="C19" s="26" t="s">
        <v>63</v>
      </c>
      <c r="D19" s="36">
        <f>'[1]Kham ay+Buasy.14'!D7</f>
        <v>40.5</v>
      </c>
      <c r="E19" s="36">
        <f>'[1]Kham ay+Buasy.14'!E7</f>
        <v>1.5</v>
      </c>
      <c r="F19" s="36">
        <f>'[1]Kham ay+Buasy.14'!F7</f>
        <v>0</v>
      </c>
      <c r="G19" s="36">
        <f>'[1]Kham ay+Buasy.14'!G7</f>
        <v>39</v>
      </c>
      <c r="H19" s="35">
        <f>'[1]Kham ay+Buasy.14'!I7</f>
        <v>293000</v>
      </c>
      <c r="I19" s="36">
        <f>'[1]Kham ay+Buasy.14'!D19</f>
        <v>26.2</v>
      </c>
      <c r="J19" s="36">
        <f>'[1]Kham ay+Buasy.14'!E19</f>
        <v>5.2</v>
      </c>
      <c r="K19" s="36">
        <f>'[1]Kham ay+Buasy.14'!F19</f>
        <v>0</v>
      </c>
      <c r="L19" s="36">
        <f>'[1]Kham ay+Buasy.14'!G19</f>
        <v>21</v>
      </c>
      <c r="M19" s="35">
        <f>'[1]Kham ay+Buasy.14'!I19</f>
        <v>210000</v>
      </c>
      <c r="N19" s="36">
        <f>'[1]Kham ay+Buasy.14'!D30</f>
        <v>19</v>
      </c>
      <c r="O19" s="36">
        <f>'[1]Kham ay+Buasy.14'!E30</f>
        <v>1</v>
      </c>
      <c r="P19" s="36">
        <f>'[1]Kham ay+Buasy.14'!F30</f>
        <v>0</v>
      </c>
      <c r="Q19" s="36">
        <f>'[1]Kham ay+Buasy.14'!G30</f>
        <v>18</v>
      </c>
      <c r="R19" s="35">
        <f>'[1]Kham ay+Buasy.14'!I30</f>
        <v>750000</v>
      </c>
      <c r="S19" s="36">
        <f t="shared" si="1"/>
        <v>85.7</v>
      </c>
      <c r="T19" s="36">
        <f t="shared" si="0"/>
        <v>7.7</v>
      </c>
      <c r="U19" s="36">
        <f t="shared" si="0"/>
        <v>0</v>
      </c>
      <c r="V19" s="36">
        <f t="shared" si="0"/>
        <v>78</v>
      </c>
      <c r="W19" s="35">
        <f t="shared" si="0"/>
        <v>1253000</v>
      </c>
    </row>
    <row r="20" spans="1:23" s="29" customFormat="1">
      <c r="A20" s="26">
        <v>15</v>
      </c>
      <c r="B20" s="26" t="s">
        <v>64</v>
      </c>
      <c r="C20" s="26" t="s">
        <v>65</v>
      </c>
      <c r="D20" s="36">
        <f>'[1]Chit+Theuy.15'!D7</f>
        <v>8.5</v>
      </c>
      <c r="E20" s="36">
        <f>'[1]Chit+Theuy.15'!E7</f>
        <v>6.5</v>
      </c>
      <c r="F20" s="36">
        <f>'[1]Chit+Theuy.15'!F7</f>
        <v>0</v>
      </c>
      <c r="G20" s="36">
        <f>'[1]Chit+Theuy.15'!G7</f>
        <v>2</v>
      </c>
      <c r="H20" s="35">
        <f>'[1]Chit+Theuy.15'!I7</f>
        <v>12000</v>
      </c>
      <c r="I20" s="36">
        <f>'[1]Chit+Theuy.15'!D17</f>
        <v>38.299999999999997</v>
      </c>
      <c r="J20" s="36">
        <f>'[1]Chit+Theuy.15'!E17</f>
        <v>6.3</v>
      </c>
      <c r="K20" s="36">
        <f>'[1]Chit+Theuy.15'!F17</f>
        <v>0</v>
      </c>
      <c r="L20" s="36">
        <f>'[1]Chit+Theuy.15'!G17</f>
        <v>32</v>
      </c>
      <c r="M20" s="35">
        <f>'[1]Chit+Theuy.15'!I17</f>
        <v>561000</v>
      </c>
      <c r="N20" s="36">
        <f>'[1]Chit+Theuy.15'!D38</f>
        <v>3.3</v>
      </c>
      <c r="O20" s="36">
        <f>'[1]Chit+Theuy.15'!E38</f>
        <v>1.3</v>
      </c>
      <c r="P20" s="36">
        <f>'[1]Chit+Theuy.15'!F38</f>
        <v>0</v>
      </c>
      <c r="Q20" s="36">
        <f>'[1]Chit+Theuy.15'!G38</f>
        <v>2</v>
      </c>
      <c r="R20" s="35">
        <f>'[1]Chit+Theuy.15'!I38</f>
        <v>120000</v>
      </c>
      <c r="S20" s="36">
        <f t="shared" si="1"/>
        <v>50.099999999999994</v>
      </c>
      <c r="T20" s="36">
        <f t="shared" si="0"/>
        <v>14.100000000000001</v>
      </c>
      <c r="U20" s="36">
        <f t="shared" si="0"/>
        <v>0</v>
      </c>
      <c r="V20" s="36">
        <f t="shared" si="0"/>
        <v>36</v>
      </c>
      <c r="W20" s="35">
        <f t="shared" si="0"/>
        <v>693000</v>
      </c>
    </row>
    <row r="21" spans="1:23" s="29" customFormat="1">
      <c r="A21" s="26">
        <v>16</v>
      </c>
      <c r="B21" s="26" t="s">
        <v>66</v>
      </c>
      <c r="C21" s="26" t="s">
        <v>67</v>
      </c>
      <c r="D21" s="36">
        <f>'[1]Chan+Sing.16'!D7</f>
        <v>7.8</v>
      </c>
      <c r="E21" s="36">
        <f>'[1]Chan+Sing.16'!E7</f>
        <v>1.8</v>
      </c>
      <c r="F21" s="36">
        <f>'[1]Chan+Sing.16'!F7</f>
        <v>0</v>
      </c>
      <c r="G21" s="36">
        <f>'[1]Chan+Sing.16'!G7</f>
        <v>6</v>
      </c>
      <c r="H21" s="35">
        <f>'[1]Chan+Sing.16'!I7</f>
        <v>120000</v>
      </c>
      <c r="I21" s="36">
        <f>'[1]Chan+Sing.16'!D16</f>
        <v>8.8000000000000007</v>
      </c>
      <c r="J21" s="36">
        <f>'[1]Chan+Sing.16'!E16</f>
        <v>3</v>
      </c>
      <c r="K21" s="36">
        <f>'[1]Chan+Sing.16'!F16</f>
        <v>0</v>
      </c>
      <c r="L21" s="36">
        <f>'[1]Chan+Sing.16'!G16</f>
        <v>5.8</v>
      </c>
      <c r="M21" s="35">
        <f>'[1]Chan+Sing.16'!I16</f>
        <v>281000</v>
      </c>
      <c r="N21" s="36">
        <f>'[1]Chan+Sing.16'!D30</f>
        <v>4.5</v>
      </c>
      <c r="O21" s="36">
        <f>'[1]Chit+Theuy.15'!E38</f>
        <v>1.3</v>
      </c>
      <c r="P21" s="36">
        <f>'[1]Chan+Sing.16'!F30</f>
        <v>0</v>
      </c>
      <c r="Q21" s="36">
        <f>'[1]Chan+Sing.16'!G30</f>
        <v>4.5</v>
      </c>
      <c r="R21" s="35">
        <f>'[1]Chan+Sing.16'!I30</f>
        <v>225000</v>
      </c>
      <c r="S21" s="36">
        <f t="shared" si="1"/>
        <v>21.1</v>
      </c>
      <c r="T21" s="36">
        <f t="shared" si="0"/>
        <v>6.1</v>
      </c>
      <c r="U21" s="36">
        <f t="shared" si="0"/>
        <v>0</v>
      </c>
      <c r="V21" s="36">
        <f t="shared" si="0"/>
        <v>16.3</v>
      </c>
      <c r="W21" s="35">
        <f t="shared" si="0"/>
        <v>626000</v>
      </c>
    </row>
    <row r="22" spans="1:23" s="29" customFormat="1">
      <c r="A22" s="26">
        <v>17</v>
      </c>
      <c r="B22" s="26" t="s">
        <v>68</v>
      </c>
      <c r="C22" s="26" t="s">
        <v>69</v>
      </c>
      <c r="D22" s="36">
        <f>'[1]Sivan+Chanthone.17'!D7</f>
        <v>7.5</v>
      </c>
      <c r="E22" s="36">
        <f>'[1]Sivan+Chanthone.17'!E7</f>
        <v>2.5</v>
      </c>
      <c r="F22" s="36">
        <f>'[1]Sivan+Chanthone.17'!F7</f>
        <v>0</v>
      </c>
      <c r="G22" s="36">
        <f>'[1]Sivan+Chanthone.17'!G7</f>
        <v>5</v>
      </c>
      <c r="H22" s="35">
        <f>'[1]Sivan+Chanthone.17'!I7</f>
        <v>34000</v>
      </c>
      <c r="I22" s="36">
        <f>'[1]Sivan+Chanthone.17'!D17</f>
        <v>1.7</v>
      </c>
      <c r="J22" s="36">
        <f>'[1]Sivan+Chanthone.17'!E17</f>
        <v>1.7</v>
      </c>
      <c r="K22" s="36">
        <f>'[1]Sivan+Chanthone.17'!F17</f>
        <v>0</v>
      </c>
      <c r="L22" s="36">
        <f>'[1]Sivan+Chanthone.17'!G17</f>
        <v>0</v>
      </c>
      <c r="M22" s="35">
        <f>'[1]Sivan+Chanthone.17'!I17</f>
        <v>0</v>
      </c>
      <c r="N22" s="36">
        <f>'[1]Sivan+Chanthone.17'!D22</f>
        <v>13.5</v>
      </c>
      <c r="O22" s="36">
        <f>'[1]Sivan+Chanthone.17'!E22</f>
        <v>0</v>
      </c>
      <c r="P22" s="36">
        <f>'[1]Sivan+Chanthone.17'!F22</f>
        <v>0</v>
      </c>
      <c r="Q22" s="36">
        <f>'[1]Sivan+Chanthone.17'!G22</f>
        <v>13.5</v>
      </c>
      <c r="R22" s="35">
        <f>'[1]Sivan+Chanthone.17'!I22</f>
        <v>675000</v>
      </c>
      <c r="S22" s="36">
        <f t="shared" si="1"/>
        <v>22.7</v>
      </c>
      <c r="T22" s="36">
        <f t="shared" si="0"/>
        <v>4.2</v>
      </c>
      <c r="U22" s="36">
        <f t="shared" si="0"/>
        <v>0</v>
      </c>
      <c r="V22" s="36">
        <f t="shared" si="0"/>
        <v>18.5</v>
      </c>
      <c r="W22" s="35">
        <f t="shared" si="0"/>
        <v>709000</v>
      </c>
    </row>
    <row r="23" spans="1:23" s="29" customFormat="1">
      <c r="A23" s="26">
        <v>18</v>
      </c>
      <c r="B23" s="26" t="s">
        <v>70</v>
      </c>
      <c r="C23" s="26" t="s">
        <v>61</v>
      </c>
      <c r="D23" s="36">
        <f>'[1]Somsy+Noy.18'!D7</f>
        <v>13</v>
      </c>
      <c r="E23" s="36">
        <f>'[1]Somsy+Noy.18'!E7</f>
        <v>9.5</v>
      </c>
      <c r="F23" s="36">
        <f>'[1]Somsy+Noy.18'!F7</f>
        <v>0</v>
      </c>
      <c r="G23" s="36">
        <f>'[1]Somsy+Noy.18'!G7</f>
        <v>3.5</v>
      </c>
      <c r="H23" s="35">
        <f>'[1]Somsy+Noy.18'!I7</f>
        <v>24500</v>
      </c>
      <c r="I23" s="36">
        <f>'[1]Somsy+Noy.18'!D17</f>
        <v>10</v>
      </c>
      <c r="J23" s="36">
        <f>'[1]Somsy+Noy.18'!E17</f>
        <v>0</v>
      </c>
      <c r="K23" s="36">
        <f>'[1]Somsy+Noy.18'!F17</f>
        <v>0</v>
      </c>
      <c r="L23" s="36">
        <f>'[1]Somsy+Noy.18'!G17</f>
        <v>10</v>
      </c>
      <c r="M23" s="35">
        <f>'[1]Somsy+Noy.18'!I17</f>
        <v>300000</v>
      </c>
      <c r="N23" s="36">
        <f>'[1]Somsy+Noy.18'!D21</f>
        <v>4</v>
      </c>
      <c r="O23" s="36">
        <f>'[1]Somsy+Noy.18'!E21</f>
        <v>0</v>
      </c>
      <c r="P23" s="36">
        <f>'[1]Somsy+Noy.18'!F21</f>
        <v>0</v>
      </c>
      <c r="Q23" s="36">
        <f>'[1]Somsy+Noy.18'!G21</f>
        <v>4</v>
      </c>
      <c r="R23" s="35">
        <f>'[1]Somsy+Noy.18'!I21</f>
        <v>80000</v>
      </c>
      <c r="S23" s="36">
        <f t="shared" si="1"/>
        <v>27</v>
      </c>
      <c r="T23" s="36">
        <f t="shared" si="0"/>
        <v>9.5</v>
      </c>
      <c r="U23" s="36">
        <f t="shared" si="0"/>
        <v>0</v>
      </c>
      <c r="V23" s="36">
        <f t="shared" si="0"/>
        <v>17.5</v>
      </c>
      <c r="W23" s="35">
        <f t="shared" si="0"/>
        <v>404500</v>
      </c>
    </row>
    <row r="24" spans="1:23" s="29" customFormat="1">
      <c r="A24" s="26">
        <v>19</v>
      </c>
      <c r="B24" s="26" t="s">
        <v>71</v>
      </c>
      <c r="C24" s="26" t="s">
        <v>72</v>
      </c>
      <c r="D24" s="36">
        <f>'[1]Somphone+Vanna.19'!D7</f>
        <v>27</v>
      </c>
      <c r="E24" s="36">
        <f>'[1]Somphone+Vanna.19'!E7</f>
        <v>3</v>
      </c>
      <c r="F24" s="36">
        <f>'[1]Somphone+Vanna.19'!F7</f>
        <v>0</v>
      </c>
      <c r="G24" s="36">
        <f>'[1]Somphone+Vanna.19'!G7</f>
        <v>24</v>
      </c>
      <c r="H24" s="35">
        <f>'[1]Somphone+Vanna.19'!I7</f>
        <v>190000</v>
      </c>
      <c r="I24" s="36">
        <f>'[1]Somphone+Vanna.19'!D16</f>
        <v>23.6</v>
      </c>
      <c r="J24" s="36">
        <f>'[1]Somphone+Vanna.19'!E16</f>
        <v>0</v>
      </c>
      <c r="K24" s="36">
        <f>'[1]Somphone+Vanna.19'!F16</f>
        <v>0</v>
      </c>
      <c r="L24" s="36">
        <f>'[1]Somphone+Vanna.19'!G16</f>
        <v>23.6</v>
      </c>
      <c r="M24" s="35">
        <f>'[1]Somphone+Vanna.19'!I16</f>
        <v>281000</v>
      </c>
      <c r="N24" s="36">
        <f>'[1]Somphone+Vanna.19'!D24</f>
        <v>10</v>
      </c>
      <c r="O24" s="36">
        <f>'[1]Somphone+Vanna.19'!E24</f>
        <v>0</v>
      </c>
      <c r="P24" s="36">
        <f>'[1]Somphone+Vanna.19'!F24</f>
        <v>0</v>
      </c>
      <c r="Q24" s="36">
        <f>'[1]Somphone+Vanna.19'!G24</f>
        <v>10</v>
      </c>
      <c r="R24" s="35">
        <f>'[1]Somphone+Vanna.19'!I24</f>
        <v>250000</v>
      </c>
      <c r="S24" s="36">
        <f t="shared" si="1"/>
        <v>60.6</v>
      </c>
      <c r="T24" s="36">
        <f t="shared" si="0"/>
        <v>3</v>
      </c>
      <c r="U24" s="36">
        <f t="shared" si="0"/>
        <v>0</v>
      </c>
      <c r="V24" s="36">
        <f t="shared" si="0"/>
        <v>57.6</v>
      </c>
      <c r="W24" s="35">
        <f t="shared" si="0"/>
        <v>721000</v>
      </c>
    </row>
    <row r="25" spans="1:23" s="29" customFormat="1">
      <c r="A25" s="26">
        <v>20</v>
      </c>
      <c r="B25" s="26" t="s">
        <v>73</v>
      </c>
      <c r="C25" s="26" t="s">
        <v>74</v>
      </c>
      <c r="D25" s="36">
        <f>'[1]Tun+Chansy.20'!D7</f>
        <v>26.5</v>
      </c>
      <c r="E25" s="36">
        <f>'[1]Tun+Chansy.20'!E7</f>
        <v>4.8</v>
      </c>
      <c r="F25" s="36">
        <f>'[1]Tun+Chansy.20'!F7</f>
        <v>0</v>
      </c>
      <c r="G25" s="36">
        <f>'[1]Tun+Chansy.20'!G7</f>
        <v>21.7</v>
      </c>
      <c r="H25" s="35">
        <f>'[1]Tun+Chansy.20'!I7</f>
        <v>165000</v>
      </c>
      <c r="I25" s="36">
        <f>'[1]Tun+Chansy.20'!D22</f>
        <v>69.199999999999989</v>
      </c>
      <c r="J25" s="36">
        <f>'[1]Tun+Chansy.20'!E22</f>
        <v>3.5</v>
      </c>
      <c r="K25" s="36">
        <f>'[1]Tun+Chansy.20'!F22</f>
        <v>0</v>
      </c>
      <c r="L25" s="36">
        <f>'[1]Tun+Chansy.20'!G22</f>
        <v>65.699999999999989</v>
      </c>
      <c r="M25" s="35">
        <f>'[1]Tun+Chansy.20'!I22</f>
        <v>1973000</v>
      </c>
      <c r="N25" s="36">
        <f>'[1]Tun+Chansy.20'!D51</f>
        <v>20.5</v>
      </c>
      <c r="O25" s="36">
        <f>'[1]Tun+Chansy.20'!E51</f>
        <v>1</v>
      </c>
      <c r="P25" s="36">
        <f>'[1]Tun+Chansy.20'!F51</f>
        <v>0</v>
      </c>
      <c r="Q25" s="36">
        <f>'[1]Tun+Chansy.20'!G51</f>
        <v>19.5</v>
      </c>
      <c r="R25" s="35">
        <f>'[1]Tun+Chansy.20'!I51</f>
        <v>855000</v>
      </c>
      <c r="S25" s="36">
        <f t="shared" si="1"/>
        <v>116.19999999999999</v>
      </c>
      <c r="T25" s="36">
        <f t="shared" si="0"/>
        <v>9.3000000000000007</v>
      </c>
      <c r="U25" s="36">
        <f t="shared" si="0"/>
        <v>0</v>
      </c>
      <c r="V25" s="36">
        <f t="shared" si="0"/>
        <v>106.89999999999999</v>
      </c>
      <c r="W25" s="35">
        <f t="shared" si="0"/>
        <v>2993000</v>
      </c>
    </row>
    <row r="26" spans="1:23" s="29" customFormat="1">
      <c r="A26" s="26">
        <v>21</v>
      </c>
      <c r="B26" s="26" t="s">
        <v>75</v>
      </c>
      <c r="C26" s="26" t="s">
        <v>76</v>
      </c>
      <c r="D26" s="36">
        <f>'[1]Tuy+Than.21'!D7</f>
        <v>24.8</v>
      </c>
      <c r="E26" s="36">
        <f>'[1]Tuy+Than.21'!E7</f>
        <v>0.5</v>
      </c>
      <c r="F26" s="36">
        <f>'[1]Tuy+Than.21'!F7</f>
        <v>0</v>
      </c>
      <c r="G26" s="36">
        <f>'[1]Tuy+Than.21'!G7</f>
        <v>24.3</v>
      </c>
      <c r="H26" s="35">
        <f>'[1]Tuy+Than.21'!I7</f>
        <v>185600</v>
      </c>
      <c r="I26" s="36">
        <f>'[1]Tuy+Than.21'!D17</f>
        <v>45.9</v>
      </c>
      <c r="J26" s="36">
        <f>'[1]Tuy+Than.21'!E17</f>
        <v>6.5</v>
      </c>
      <c r="K26" s="36">
        <f>'[1]Tuy+Than.21'!F17</f>
        <v>0</v>
      </c>
      <c r="L26" s="36">
        <f>'[1]Tuy+Than.21'!G17</f>
        <v>39.4</v>
      </c>
      <c r="M26" s="35">
        <f>'[1]Tuy+Than.21'!I17</f>
        <v>1370500</v>
      </c>
      <c r="N26" s="36">
        <f>'[1]Tuy+Than.21'!D35</f>
        <v>12</v>
      </c>
      <c r="O26" s="36">
        <f>'[1]Tuy+Than.21'!E35</f>
        <v>0</v>
      </c>
      <c r="P26" s="36">
        <f>'[1]Tuy+Than.21'!F35</f>
        <v>0</v>
      </c>
      <c r="Q26" s="36">
        <f>'[1]Tuy+Than.21'!G35</f>
        <v>12</v>
      </c>
      <c r="R26" s="35">
        <f>'[1]Tuy+Than.21'!I35</f>
        <v>240000</v>
      </c>
      <c r="S26" s="36">
        <f t="shared" si="1"/>
        <v>82.7</v>
      </c>
      <c r="T26" s="36">
        <f t="shared" si="0"/>
        <v>7</v>
      </c>
      <c r="U26" s="36">
        <f t="shared" si="0"/>
        <v>0</v>
      </c>
      <c r="V26" s="36">
        <f t="shared" si="0"/>
        <v>75.7</v>
      </c>
      <c r="W26" s="35">
        <f t="shared" si="0"/>
        <v>1796100</v>
      </c>
    </row>
    <row r="27" spans="1:23" s="29" customFormat="1">
      <c r="A27" s="26">
        <v>22</v>
      </c>
      <c r="B27" s="26" t="s">
        <v>77</v>
      </c>
      <c r="C27" s="26" t="s">
        <v>78</v>
      </c>
      <c r="D27" s="36">
        <f>'[1]Thongkham+Keth.22'!D7</f>
        <v>9</v>
      </c>
      <c r="E27" s="36">
        <f>'[1]Thongkham+Keth.22'!E7</f>
        <v>2</v>
      </c>
      <c r="F27" s="36">
        <f>'[1]Thongkham+Keth.22'!F7</f>
        <v>0</v>
      </c>
      <c r="G27" s="36">
        <f>'[1]Thongkham+Keth.22'!G7</f>
        <v>7</v>
      </c>
      <c r="H27" s="26">
        <f>'[1]Thongkham+Keth.22'!I7</f>
        <v>52000</v>
      </c>
      <c r="I27" s="36">
        <f>'[1]Thongkham+Keth.22'!D13</f>
        <v>1.8</v>
      </c>
      <c r="J27" s="36">
        <f>'[1]Thongkham+Keth.22'!E13</f>
        <v>1.8</v>
      </c>
      <c r="K27" s="36">
        <f>'[1]Thongkham+Keth.22'!F13</f>
        <v>0</v>
      </c>
      <c r="L27" s="36">
        <f>'[1]Thongkham+Keth.22'!G13</f>
        <v>0</v>
      </c>
      <c r="M27" s="26">
        <f>'[1]Thongkham+Keth.22'!I13</f>
        <v>0</v>
      </c>
      <c r="N27" s="36">
        <f>'[1]Thongkham+Keth.22'!D17</f>
        <v>0.4</v>
      </c>
      <c r="O27" s="36">
        <f>'[1]Thongkham+Keth.22'!E17</f>
        <v>0</v>
      </c>
      <c r="P27" s="36">
        <f>'[1]Thongkham+Keth.22'!F17</f>
        <v>0</v>
      </c>
      <c r="Q27" s="36">
        <f>'[1]Thongkham+Keth.22'!G17</f>
        <v>0.4</v>
      </c>
      <c r="R27" s="35">
        <f>'[1]Thongkham+Keth.22'!I17</f>
        <v>20000</v>
      </c>
      <c r="S27" s="36">
        <f t="shared" si="1"/>
        <v>11.200000000000001</v>
      </c>
      <c r="T27" s="36">
        <f t="shared" si="0"/>
        <v>3.8</v>
      </c>
      <c r="U27" s="36">
        <f t="shared" si="0"/>
        <v>0</v>
      </c>
      <c r="V27" s="36">
        <f t="shared" si="0"/>
        <v>7.4</v>
      </c>
      <c r="W27" s="35">
        <f t="shared" si="0"/>
        <v>72000</v>
      </c>
    </row>
    <row r="28" spans="1:23" s="29" customFormat="1">
      <c r="A28" s="26">
        <v>23</v>
      </c>
      <c r="B28" s="26" t="s">
        <v>79</v>
      </c>
      <c r="C28" s="26" t="s">
        <v>80</v>
      </c>
      <c r="D28" s="36">
        <f>'[1]Thongvan+Choy.23'!D7</f>
        <v>49.6</v>
      </c>
      <c r="E28" s="36">
        <f>'[1]Thongvan+Choy.23'!E7</f>
        <v>5.5</v>
      </c>
      <c r="F28" s="36">
        <f>'[1]Thongvan+Choy.23'!F7</f>
        <v>0</v>
      </c>
      <c r="G28" s="36">
        <f>'[1]Thongvan+Choy.23'!G7</f>
        <v>44.1</v>
      </c>
      <c r="H28" s="35">
        <f>'[1]Thongvan+Choy.23'!I7</f>
        <v>470200</v>
      </c>
      <c r="I28" s="36">
        <f>'[1]Thongvan+Choy.23'!D35</f>
        <v>16</v>
      </c>
      <c r="J28" s="36">
        <f>'[1]Thongvan+Choy.23'!E35</f>
        <v>4</v>
      </c>
      <c r="K28" s="36">
        <f>'[1]Thongvan+Choy.23'!F35</f>
        <v>0</v>
      </c>
      <c r="L28" s="36">
        <f>'[1]Thongvan+Choy.23'!G35</f>
        <v>12</v>
      </c>
      <c r="M28" s="35">
        <f>'[1]Thongvan+Choy.23'!I35</f>
        <v>116000</v>
      </c>
      <c r="N28" s="26"/>
      <c r="O28" s="26"/>
      <c r="P28" s="26"/>
      <c r="Q28" s="26"/>
      <c r="R28" s="35"/>
      <c r="S28" s="36">
        <f t="shared" si="1"/>
        <v>65.599999999999994</v>
      </c>
      <c r="T28" s="36">
        <f t="shared" si="0"/>
        <v>9.5</v>
      </c>
      <c r="U28" s="36">
        <f t="shared" si="0"/>
        <v>0</v>
      </c>
      <c r="V28" s="36">
        <f t="shared" si="0"/>
        <v>56.1</v>
      </c>
      <c r="W28" s="35">
        <f t="shared" si="0"/>
        <v>586200</v>
      </c>
    </row>
    <row r="29" spans="1:23" s="29" customFormat="1">
      <c r="A29" s="26">
        <v>24</v>
      </c>
      <c r="B29" s="26" t="s">
        <v>81</v>
      </c>
      <c r="C29" s="26" t="s">
        <v>82</v>
      </c>
      <c r="D29" s="36">
        <f>'[1]Than+Vaen.24'!D7</f>
        <v>23</v>
      </c>
      <c r="E29" s="36">
        <f>'[1]Than+Vaen.24'!E7</f>
        <v>1.5</v>
      </c>
      <c r="F29" s="36">
        <f>'[1]Than+Vaen.24'!F7</f>
        <v>0</v>
      </c>
      <c r="G29" s="36">
        <f>'[1]Than+Vaen.24'!G7</f>
        <v>21.5</v>
      </c>
      <c r="H29" s="35">
        <f>'[1]Than+Vaen.24'!I7</f>
        <v>152000</v>
      </c>
      <c r="I29" s="26"/>
      <c r="J29" s="26"/>
      <c r="K29" s="26"/>
      <c r="L29" s="26"/>
      <c r="M29" s="26"/>
      <c r="N29" s="26"/>
      <c r="O29" s="26"/>
      <c r="P29" s="26"/>
      <c r="Q29" s="26"/>
      <c r="R29" s="35"/>
      <c r="S29" s="36">
        <f t="shared" si="1"/>
        <v>23</v>
      </c>
      <c r="T29" s="36">
        <f t="shared" si="0"/>
        <v>1.5</v>
      </c>
      <c r="U29" s="36">
        <f t="shared" si="0"/>
        <v>0</v>
      </c>
      <c r="V29" s="36">
        <f t="shared" si="0"/>
        <v>21.5</v>
      </c>
      <c r="W29" s="35">
        <f t="shared" si="0"/>
        <v>152000</v>
      </c>
    </row>
    <row r="30" spans="1:23" s="29" customFormat="1">
      <c r="A30" s="26">
        <v>25</v>
      </c>
      <c r="B30" s="26" t="s">
        <v>83</v>
      </c>
      <c r="C30" s="26" t="s">
        <v>84</v>
      </c>
      <c r="D30" s="36">
        <f>'[1]Pan+Kheo.25'!D7</f>
        <v>4.5</v>
      </c>
      <c r="E30" s="36">
        <f>'[1]Pan+Kheo.25'!E7</f>
        <v>2.5</v>
      </c>
      <c r="F30" s="36">
        <f>'[1]Pan+Kheo.25'!F7</f>
        <v>0</v>
      </c>
      <c r="G30" s="36">
        <f>'[1]Pan+Kheo.25'!G7</f>
        <v>2</v>
      </c>
      <c r="H30" s="35">
        <f>'[1]Pan+Kheo.25'!I7</f>
        <v>30000</v>
      </c>
      <c r="I30" s="36">
        <f>'[1]Pan+Kheo.25'!D13</f>
        <v>0.5</v>
      </c>
      <c r="J30" s="36">
        <f>'[1]Pan+Kheo.25'!E13</f>
        <v>0.5</v>
      </c>
      <c r="K30" s="36">
        <f>'[1]Pan+Kheo.25'!F13</f>
        <v>0</v>
      </c>
      <c r="L30" s="36">
        <f>'[1]Pan+Kheo.25'!G13</f>
        <v>0</v>
      </c>
      <c r="M30" s="35">
        <f>'[1]Pan+Kheo.25'!I13</f>
        <v>0</v>
      </c>
      <c r="N30" s="36">
        <f>'[1]Pan+Kheo.25'!D16</f>
        <v>4</v>
      </c>
      <c r="O30" s="36">
        <f>'[1]Pan+Kheo.25'!E16</f>
        <v>0</v>
      </c>
      <c r="P30" s="36">
        <f>'[1]Pan+Kheo.25'!F16</f>
        <v>0</v>
      </c>
      <c r="Q30" s="36">
        <f>'[1]Pan+Kheo.25'!G16</f>
        <v>4</v>
      </c>
      <c r="R30" s="35">
        <f>'[1]Pan+Kheo.25'!I16</f>
        <v>80000</v>
      </c>
      <c r="S30" s="36">
        <f t="shared" si="1"/>
        <v>9</v>
      </c>
      <c r="T30" s="36">
        <f t="shared" si="0"/>
        <v>3</v>
      </c>
      <c r="U30" s="36">
        <f t="shared" si="0"/>
        <v>0</v>
      </c>
      <c r="V30" s="36">
        <f t="shared" si="0"/>
        <v>6</v>
      </c>
      <c r="W30" s="35">
        <f t="shared" si="0"/>
        <v>110000</v>
      </c>
    </row>
    <row r="31" spans="1:23" s="29" customFormat="1">
      <c r="A31" s="26">
        <v>26</v>
      </c>
      <c r="B31" s="26" t="s">
        <v>85</v>
      </c>
      <c r="C31" s="26" t="s">
        <v>86</v>
      </c>
      <c r="D31" s="36">
        <f>'[1]Phuy+Som.26'!D7</f>
        <v>67.7</v>
      </c>
      <c r="E31" s="36">
        <f>'[1]Phuy+Som.26'!E7</f>
        <v>6.5</v>
      </c>
      <c r="F31" s="36">
        <f>'[1]Phuy+Som.26'!F7</f>
        <v>0.3</v>
      </c>
      <c r="G31" s="36">
        <f>'[1]Phuy+Som.26'!G7</f>
        <v>60.9</v>
      </c>
      <c r="H31" s="35">
        <f>'[1]Phuy+Som.26'!I7</f>
        <v>448800</v>
      </c>
      <c r="I31" s="36">
        <f>'[1]Phuy+Som.26'!D32</f>
        <v>15</v>
      </c>
      <c r="J31" s="36">
        <f>'[1]Phuy+Som.26'!E32</f>
        <v>1</v>
      </c>
      <c r="K31" s="36">
        <f>'[1]Phuy+Som.26'!F32</f>
        <v>0</v>
      </c>
      <c r="L31" s="36">
        <f>'[1]Phuy+Som.26'!G32</f>
        <v>14</v>
      </c>
      <c r="M31" s="35">
        <f>'[1]Phuy+Som.26'!I32</f>
        <v>122000</v>
      </c>
      <c r="N31" s="26"/>
      <c r="O31" s="26"/>
      <c r="P31" s="26"/>
      <c r="Q31" s="26"/>
      <c r="R31" s="35"/>
      <c r="S31" s="36">
        <f t="shared" si="1"/>
        <v>82.7</v>
      </c>
      <c r="T31" s="36">
        <f t="shared" si="0"/>
        <v>7.5</v>
      </c>
      <c r="U31" s="36">
        <f t="shared" si="0"/>
        <v>0.3</v>
      </c>
      <c r="V31" s="36">
        <f t="shared" si="0"/>
        <v>74.900000000000006</v>
      </c>
      <c r="W31" s="35">
        <f t="shared" si="0"/>
        <v>570800</v>
      </c>
    </row>
    <row r="32" spans="1:23" s="29" customFormat="1">
      <c r="A32" s="26">
        <v>27</v>
      </c>
      <c r="B32" s="26" t="s">
        <v>87</v>
      </c>
      <c r="C32" s="26" t="s">
        <v>88</v>
      </c>
      <c r="D32" s="36">
        <f>'[1]Mong+Chith.27'!D7</f>
        <v>17</v>
      </c>
      <c r="E32" s="36">
        <f>'[1]Mong+Chith.27'!E7</f>
        <v>1</v>
      </c>
      <c r="F32" s="36">
        <f>'[1]Mong+Chith.27'!F7</f>
        <v>0</v>
      </c>
      <c r="G32" s="36">
        <f>'[1]Mong+Chith.27'!G7</f>
        <v>16</v>
      </c>
      <c r="H32" s="35">
        <f>'[1]Mong+Chith.27'!I7</f>
        <v>450000</v>
      </c>
      <c r="I32" s="36">
        <f>'[1]Mong+Chith.27'!D21</f>
        <v>24</v>
      </c>
      <c r="J32" s="36">
        <f>'[1]Mong+Chith.27'!E21</f>
        <v>0</v>
      </c>
      <c r="K32" s="36">
        <f>'[1]Mong+Chith.27'!F21</f>
        <v>0</v>
      </c>
      <c r="L32" s="36">
        <f>'[1]Mong+Chith.27'!G21</f>
        <v>24</v>
      </c>
      <c r="M32" s="35">
        <f>'[1]Mong+Chith.27'!I21</f>
        <v>562000</v>
      </c>
      <c r="N32" s="36">
        <f>'[1]Mong+Chith.27'!D27</f>
        <v>7</v>
      </c>
      <c r="O32" s="36">
        <f>'[1]Mong+Chith.27'!E27</f>
        <v>0</v>
      </c>
      <c r="P32" s="36">
        <f>'[1]Mong+Chith.27'!F27</f>
        <v>0</v>
      </c>
      <c r="Q32" s="36">
        <f>'[1]Mong+Chith.27'!G27</f>
        <v>7</v>
      </c>
      <c r="R32" s="35">
        <f>'[1]Mong+Chith.27'!I27</f>
        <v>165000</v>
      </c>
      <c r="S32" s="36">
        <f t="shared" si="1"/>
        <v>48</v>
      </c>
      <c r="T32" s="36">
        <f t="shared" si="0"/>
        <v>1</v>
      </c>
      <c r="U32" s="36">
        <f t="shared" si="0"/>
        <v>0</v>
      </c>
      <c r="V32" s="36">
        <f t="shared" si="0"/>
        <v>47</v>
      </c>
      <c r="W32" s="35">
        <f t="shared" si="0"/>
        <v>1177000</v>
      </c>
    </row>
    <row r="33" spans="1:23" s="29" customFormat="1">
      <c r="A33" s="26">
        <v>28</v>
      </c>
      <c r="B33" s="26" t="s">
        <v>89</v>
      </c>
      <c r="C33" s="26" t="s">
        <v>90</v>
      </c>
      <c r="D33" s="36">
        <f>'[1]Lun noy+Tha.28'!D7</f>
        <v>18.3</v>
      </c>
      <c r="E33" s="36">
        <f>'[1]Lun noy+Tha.28'!E7</f>
        <v>0.3</v>
      </c>
      <c r="F33" s="36">
        <f>'[1]Lun noy+Tha.28'!F7</f>
        <v>0</v>
      </c>
      <c r="G33" s="36">
        <f>'[1]Lun noy+Tha.28'!G7</f>
        <v>18</v>
      </c>
      <c r="H33" s="35">
        <f>'[1]Lun noy+Tha.28'!I7</f>
        <v>164000</v>
      </c>
      <c r="I33" s="36">
        <f>'[1]Lun noy+Tha.28'!D15</f>
        <v>12.3</v>
      </c>
      <c r="J33" s="36">
        <f>'[1]Lun noy+Tha.28'!E15</f>
        <v>0</v>
      </c>
      <c r="K33" s="36">
        <f>'[1]Lun noy+Tha.28'!F15</f>
        <v>0</v>
      </c>
      <c r="L33" s="36">
        <f>'[1]Lun noy+Tha.28'!G15</f>
        <v>12.3</v>
      </c>
      <c r="M33" s="35">
        <f>'[1]Lun noy+Tha.28'!I15</f>
        <v>130000</v>
      </c>
      <c r="N33" s="36">
        <f>'[1]Lun noy+Tha.28'!D23</f>
        <v>14</v>
      </c>
      <c r="O33" s="36">
        <f>'[1]Lun noy+Tha.28'!E23</f>
        <v>0</v>
      </c>
      <c r="P33" s="36">
        <f>'[1]Lun noy+Tha.28'!F23</f>
        <v>0</v>
      </c>
      <c r="Q33" s="36">
        <f>'[1]Lun noy+Tha.28'!G23</f>
        <v>14</v>
      </c>
      <c r="R33" s="35">
        <f>'[1]Lun noy+Tha.28'!I23</f>
        <v>300000</v>
      </c>
      <c r="S33" s="36">
        <f t="shared" si="1"/>
        <v>44.6</v>
      </c>
      <c r="T33" s="36">
        <f t="shared" si="0"/>
        <v>0.3</v>
      </c>
      <c r="U33" s="36">
        <f t="shared" si="0"/>
        <v>0</v>
      </c>
      <c r="V33" s="36">
        <f t="shared" si="0"/>
        <v>44.3</v>
      </c>
      <c r="W33" s="35">
        <f t="shared" si="0"/>
        <v>594000</v>
      </c>
    </row>
    <row r="34" spans="1:23" s="29" customFormat="1">
      <c r="A34" s="26">
        <v>29</v>
      </c>
      <c r="B34" s="26" t="s">
        <v>91</v>
      </c>
      <c r="C34" s="26" t="s">
        <v>92</v>
      </c>
      <c r="D34" s="36">
        <f>'[1]Vandy+Chanthanome.29'!D7</f>
        <v>24.7</v>
      </c>
      <c r="E34" s="36">
        <f>'[1]Vandy+Chanthanome.29'!E7</f>
        <v>9.8000000000000007</v>
      </c>
      <c r="F34" s="36">
        <f>'[1]Vandy+Chanthanome.29'!F7</f>
        <v>0</v>
      </c>
      <c r="G34" s="36">
        <f>'[1]Vandy+Chanthanome.29'!G7</f>
        <v>14.9</v>
      </c>
      <c r="H34" s="37">
        <f>'[1]Vandy+Chanthanome.29'!I7</f>
        <v>137100</v>
      </c>
      <c r="I34" s="36">
        <f>'[1]Vandy+Chanthanome.29'!D30</f>
        <v>56.800000000000004</v>
      </c>
      <c r="J34" s="36">
        <f>'[1]Vandy+Chanthanome.29'!E30</f>
        <v>7.1999999999999993</v>
      </c>
      <c r="K34" s="36">
        <f>'[1]Vandy+Chanthanome.29'!F30</f>
        <v>0</v>
      </c>
      <c r="L34" s="36">
        <f>'[1]Vandy+Chanthanome.29'!G30</f>
        <v>49.6</v>
      </c>
      <c r="M34" s="35">
        <f>'[1]Vandy+Chanthanome.29'!I30</f>
        <v>554500</v>
      </c>
      <c r="N34" s="36">
        <f>'[1]Vandy+Chanthanome.29'!D64</f>
        <v>8</v>
      </c>
      <c r="O34" s="36">
        <f>'[1]Vandy+Chanthanome.29'!E64</f>
        <v>4</v>
      </c>
      <c r="P34" s="36">
        <f>'[1]Vandy+Chanthanome.29'!F64</f>
        <v>0</v>
      </c>
      <c r="Q34" s="36">
        <f>'[1]Vandy+Chanthanome.29'!G64</f>
        <v>4</v>
      </c>
      <c r="R34" s="35">
        <f>'[1]Vandy+Chanthanome.29'!I64</f>
        <v>88000</v>
      </c>
      <c r="S34" s="36">
        <f t="shared" si="1"/>
        <v>89.5</v>
      </c>
      <c r="T34" s="36">
        <f t="shared" si="0"/>
        <v>21</v>
      </c>
      <c r="U34" s="36">
        <f t="shared" si="0"/>
        <v>0</v>
      </c>
      <c r="V34" s="36">
        <f t="shared" si="0"/>
        <v>68.5</v>
      </c>
      <c r="W34" s="35">
        <f t="shared" si="0"/>
        <v>779600</v>
      </c>
    </row>
    <row r="35" spans="1:23" s="29" customFormat="1">
      <c r="A35" s="26">
        <v>30</v>
      </c>
      <c r="B35" s="26" t="s">
        <v>91</v>
      </c>
      <c r="C35" s="26" t="s">
        <v>43</v>
      </c>
      <c r="D35" s="36">
        <f>'[1]Vandy+Van.30'!D7</f>
        <v>2</v>
      </c>
      <c r="E35" s="36">
        <f>'[1]Vandy+Van.30'!E7</f>
        <v>2</v>
      </c>
      <c r="F35" s="36">
        <f>'[1]Vandy+Van.30'!F7</f>
        <v>0</v>
      </c>
      <c r="G35" s="36">
        <f>'[1]Vandy+Van.30'!G7</f>
        <v>0</v>
      </c>
      <c r="H35" s="36">
        <f>'[1]Vandy+Van.30'!I7</f>
        <v>0</v>
      </c>
      <c r="I35" s="36">
        <f>'[1]Vandy+Van.30'!D13</f>
        <v>42</v>
      </c>
      <c r="J35" s="36">
        <f>'[1]Vandy+Van.30'!E13</f>
        <v>6.1</v>
      </c>
      <c r="K35" s="36">
        <f>'[1]Vandy+Van.30'!F13</f>
        <v>0</v>
      </c>
      <c r="L35" s="36">
        <f>'[1]Vandy+Van.30'!G13</f>
        <v>35.9</v>
      </c>
      <c r="M35" s="35">
        <f>'[1]Vandy+Van.30'!I13</f>
        <v>310500</v>
      </c>
      <c r="N35" s="36">
        <f>'[1]Vandy+Van.30'!D30</f>
        <v>8</v>
      </c>
      <c r="O35" s="36">
        <f>'[1]Vandy+Van.30'!E30</f>
        <v>2</v>
      </c>
      <c r="P35" s="36">
        <f>'[1]Vandy+Van.30'!F30</f>
        <v>0</v>
      </c>
      <c r="Q35" s="36">
        <f>'[1]Vandy+Van.30'!G30</f>
        <v>6</v>
      </c>
      <c r="R35" s="35">
        <f>'[1]Vandy+Van.30'!I30</f>
        <v>120000</v>
      </c>
      <c r="S35" s="36">
        <f t="shared" si="1"/>
        <v>52</v>
      </c>
      <c r="T35" s="36">
        <f t="shared" si="0"/>
        <v>10.1</v>
      </c>
      <c r="U35" s="36">
        <f t="shared" si="0"/>
        <v>0</v>
      </c>
      <c r="V35" s="36">
        <f t="shared" si="0"/>
        <v>41.9</v>
      </c>
      <c r="W35" s="35">
        <f t="shared" si="0"/>
        <v>430500</v>
      </c>
    </row>
    <row r="36" spans="1:23" s="29" customFormat="1">
      <c r="A36" s="26">
        <v>31</v>
      </c>
      <c r="B36" s="26" t="s">
        <v>93</v>
      </c>
      <c r="C36" s="26" t="s">
        <v>94</v>
      </c>
      <c r="D36" s="36">
        <f>'[1]Ing+Viengthong.31'!D7</f>
        <v>14.3</v>
      </c>
      <c r="E36" s="36">
        <f>'[1]Ing+Viengthong.31'!E7</f>
        <v>0.3</v>
      </c>
      <c r="F36" s="36">
        <f>'[1]Ing+Viengthong.31'!F7</f>
        <v>0</v>
      </c>
      <c r="G36" s="36">
        <f>'[1]Ing+Viengthong.31'!G7</f>
        <v>14</v>
      </c>
      <c r="H36" s="35">
        <f>'[1]Ing+Viengthong.31'!I7</f>
        <v>355000</v>
      </c>
      <c r="I36" s="36">
        <f>'[1]Ing+Viengthong.31'!D15</f>
        <v>10</v>
      </c>
      <c r="J36" s="36">
        <f>'[1]Ing+Viengthong.31'!E15</f>
        <v>2</v>
      </c>
      <c r="K36" s="36">
        <f>'[1]Ing+Viengthong.31'!F15</f>
        <v>0</v>
      </c>
      <c r="L36" s="36">
        <f>'[1]Ing+Viengthong.31'!G15</f>
        <v>8</v>
      </c>
      <c r="M36" s="35">
        <f>'[1]Ing+Viengthong.31'!I15</f>
        <v>80000</v>
      </c>
      <c r="N36" s="36">
        <f>'[1]Ing+Viengthong.31'!D21</f>
        <v>3</v>
      </c>
      <c r="O36" s="36">
        <f>'[1]Ing+Viengthong.31'!E21</f>
        <v>1</v>
      </c>
      <c r="P36" s="36">
        <f>'[1]Ing+Viengthong.31'!F21</f>
        <v>0</v>
      </c>
      <c r="Q36" s="36">
        <f>'[1]Ing+Viengthong.31'!G21</f>
        <v>2</v>
      </c>
      <c r="R36" s="35">
        <f>'[1]Ing+Viengthong.31'!I21</f>
        <v>40000</v>
      </c>
      <c r="S36" s="36">
        <f t="shared" si="1"/>
        <v>27.3</v>
      </c>
      <c r="T36" s="36">
        <f t="shared" si="0"/>
        <v>3.3</v>
      </c>
      <c r="U36" s="36">
        <f t="shared" si="0"/>
        <v>0</v>
      </c>
      <c r="V36" s="36">
        <f t="shared" si="0"/>
        <v>24</v>
      </c>
      <c r="W36" s="35">
        <f t="shared" si="0"/>
        <v>475000</v>
      </c>
    </row>
    <row r="37" spans="1:23" s="29" customFormat="1">
      <c r="A37" s="26">
        <v>32</v>
      </c>
      <c r="B37" s="26" t="s">
        <v>95</v>
      </c>
      <c r="C37" s="26" t="s">
        <v>96</v>
      </c>
      <c r="D37" s="39">
        <f>'[1]Theuy+Tha.32'!D7</f>
        <v>63.7</v>
      </c>
      <c r="E37" s="39">
        <f>'[1]Theuy+Tha.32'!E7</f>
        <v>12</v>
      </c>
      <c r="F37" s="39">
        <f>'[1]Theuy+Tha.32'!F7</f>
        <v>0</v>
      </c>
      <c r="G37" s="39">
        <f>'[1]Theuy+Tha.32'!G7</f>
        <v>51.7</v>
      </c>
      <c r="H37" s="37">
        <f>'[1]Theuy+Tha.32'!I7</f>
        <v>606600</v>
      </c>
      <c r="I37" s="36">
        <f>'[1]Theuy+Tha.32'!D40</f>
        <v>61</v>
      </c>
      <c r="J37" s="36">
        <f>'[1]Theuy+Tha.32'!E40</f>
        <v>4.3</v>
      </c>
      <c r="K37" s="36">
        <f>'[1]Theuy+Tha.32'!F40</f>
        <v>0</v>
      </c>
      <c r="L37" s="36">
        <f>'[1]Theuy+Tha.32'!G40</f>
        <v>56.7</v>
      </c>
      <c r="M37" s="35">
        <f>'[1]Theuy+Tha.32'!I40</f>
        <v>1134000</v>
      </c>
      <c r="N37" s="36">
        <f>'[1]Theuy+Tha.32'!D62</f>
        <v>32.5</v>
      </c>
      <c r="O37" s="36">
        <f>'[1]Theuy+Tha.32'!E62</f>
        <v>0.5</v>
      </c>
      <c r="P37" s="36">
        <f>'[1]Theuy+Tha.32'!F62</f>
        <v>0</v>
      </c>
      <c r="Q37" s="36">
        <f>'[1]Theuy+Tha.32'!G62</f>
        <v>32</v>
      </c>
      <c r="R37" s="35">
        <f>'[1]Theuy+Tha.32'!I62</f>
        <v>1120000</v>
      </c>
      <c r="S37" s="36">
        <f t="shared" si="1"/>
        <v>157.19999999999999</v>
      </c>
      <c r="T37" s="36">
        <f t="shared" si="0"/>
        <v>16.8</v>
      </c>
      <c r="U37" s="36">
        <f t="shared" si="0"/>
        <v>0</v>
      </c>
      <c r="V37" s="36">
        <f t="shared" si="0"/>
        <v>140.4</v>
      </c>
      <c r="W37" s="35">
        <f t="shared" si="0"/>
        <v>2860600</v>
      </c>
    </row>
    <row r="38" spans="1:23" s="29" customFormat="1">
      <c r="A38" s="26">
        <v>33</v>
      </c>
      <c r="B38" s="26" t="s">
        <v>97</v>
      </c>
      <c r="C38" s="26" t="s">
        <v>98</v>
      </c>
      <c r="D38" s="36">
        <f>'[1]Pia+Pa.33'!D7</f>
        <v>80.5</v>
      </c>
      <c r="E38" s="36">
        <f>'[1]Pia+Pa.33'!E7</f>
        <v>12</v>
      </c>
      <c r="F38" s="36">
        <f>'[1]Pia+Pa.33'!F7</f>
        <v>0</v>
      </c>
      <c r="G38" s="36">
        <f>'[1]Pia+Pa.33'!G7</f>
        <v>68.5</v>
      </c>
      <c r="H38" s="35">
        <f>'[1]Pia+Pa.33'!I7</f>
        <v>480000</v>
      </c>
      <c r="I38" s="36">
        <f>'[1]Pia+Pa.33'!D29</f>
        <v>90</v>
      </c>
      <c r="J38" s="36">
        <f>'[1]Pia+Pa.33'!E29</f>
        <v>8.5</v>
      </c>
      <c r="K38" s="36">
        <f>'[1]Pia+Pa.33'!F29</f>
        <v>0</v>
      </c>
      <c r="L38" s="36">
        <f>'[1]Pia+Pa.33'!G29</f>
        <v>81.5</v>
      </c>
      <c r="M38" s="35">
        <f>'[1]Pia+Pa.33'!I29</f>
        <v>1950000</v>
      </c>
      <c r="N38" s="26"/>
      <c r="O38" s="26"/>
      <c r="P38" s="26"/>
      <c r="Q38" s="26"/>
      <c r="R38" s="35"/>
      <c r="S38" s="36">
        <f t="shared" si="1"/>
        <v>170.5</v>
      </c>
      <c r="T38" s="36">
        <f t="shared" si="0"/>
        <v>20.5</v>
      </c>
      <c r="U38" s="36">
        <f t="shared" si="0"/>
        <v>0</v>
      </c>
      <c r="V38" s="36">
        <f t="shared" si="0"/>
        <v>150</v>
      </c>
      <c r="W38" s="35">
        <f t="shared" si="0"/>
        <v>2430000</v>
      </c>
    </row>
    <row r="39" spans="1:23" s="29" customFormat="1">
      <c r="A39" s="26">
        <v>34</v>
      </c>
      <c r="B39" s="26" t="s">
        <v>99</v>
      </c>
      <c r="C39" s="26" t="s">
        <v>100</v>
      </c>
      <c r="D39" s="36">
        <f>'[1]Leuan+Sengmy.34'!D7</f>
        <v>68.2</v>
      </c>
      <c r="E39" s="36">
        <f>'[1]Leuan+Sengmy.34'!E7</f>
        <v>8.5</v>
      </c>
      <c r="F39" s="36">
        <f>'[1]Leuan+Sengmy.34'!F7</f>
        <v>0</v>
      </c>
      <c r="G39" s="36">
        <f>'[1]Leuan+Sengmy.34'!G7</f>
        <v>59.7</v>
      </c>
      <c r="H39" s="35">
        <f>'[1]Leuan+Sengmy.34'!I7</f>
        <v>451100</v>
      </c>
      <c r="I39" s="36">
        <f>'[1]Leuan+Sengmy.34'!D32</f>
        <v>43.300000000000004</v>
      </c>
      <c r="J39" s="36">
        <f>'[1]Leuan+Sengmy.34'!E32</f>
        <v>9.7999999999999989</v>
      </c>
      <c r="K39" s="36">
        <f>'[1]Leuan+Sengmy.34'!F32</f>
        <v>0</v>
      </c>
      <c r="L39" s="36">
        <f>'[1]Leuan+Sengmy.34'!G32</f>
        <v>33.5</v>
      </c>
      <c r="M39" s="35">
        <f>'[1]Leuan+Sengmy.34'!I32</f>
        <v>474000</v>
      </c>
      <c r="N39" s="36">
        <f>'[1]Leuan+Sengmy.34'!D60</f>
        <v>13</v>
      </c>
      <c r="O39" s="36">
        <f>'[1]Leuan+Sengmy.34'!E60</f>
        <v>2</v>
      </c>
      <c r="P39" s="36">
        <f>'[1]Leuan+Sengmy.34'!F60</f>
        <v>0</v>
      </c>
      <c r="Q39" s="36">
        <f>'[1]Leuan+Sengmy.34'!G60</f>
        <v>11</v>
      </c>
      <c r="R39" s="35">
        <f>'[1]Leuan+Sengmy.34'!I60</f>
        <v>310000</v>
      </c>
      <c r="S39" s="36">
        <f t="shared" si="1"/>
        <v>124.5</v>
      </c>
      <c r="T39" s="36">
        <f t="shared" si="0"/>
        <v>20.299999999999997</v>
      </c>
      <c r="U39" s="36">
        <f t="shared" si="0"/>
        <v>0</v>
      </c>
      <c r="V39" s="36">
        <f t="shared" si="0"/>
        <v>104.2</v>
      </c>
      <c r="W39" s="35">
        <f t="shared" si="0"/>
        <v>1235100</v>
      </c>
    </row>
    <row r="40" spans="1:23" s="29" customFormat="1">
      <c r="A40" s="26">
        <v>35</v>
      </c>
      <c r="B40" s="26" t="s">
        <v>101</v>
      </c>
      <c r="C40" s="26" t="s">
        <v>102</v>
      </c>
      <c r="D40" s="36">
        <f>'[1]Saeng+Mon.35'!D7</f>
        <v>5</v>
      </c>
      <c r="E40" s="36">
        <f>'[1]Saeng+Mon.35'!E7</f>
        <v>0</v>
      </c>
      <c r="F40" s="36">
        <f>'[1]Saeng+Mon.35'!F7</f>
        <v>0</v>
      </c>
      <c r="G40" s="36">
        <f>'[1]Saeng+Mon.35'!G7</f>
        <v>5</v>
      </c>
      <c r="H40" s="35">
        <f>'[1]Saeng+Mon.35'!I7</f>
        <v>150000</v>
      </c>
      <c r="I40" s="26"/>
      <c r="J40" s="26"/>
      <c r="K40" s="26"/>
      <c r="L40" s="26"/>
      <c r="M40" s="26"/>
      <c r="N40" s="36">
        <f>'[1]Saeng+Mon.35'!D10</f>
        <v>9</v>
      </c>
      <c r="O40" s="36">
        <f>'[1]Saeng+Mon.35'!E10</f>
        <v>0</v>
      </c>
      <c r="P40" s="36">
        <f>'[1]Saeng+Mon.35'!F10</f>
        <v>0</v>
      </c>
      <c r="Q40" s="36">
        <f>'[1]Saeng+Mon.35'!G10</f>
        <v>9</v>
      </c>
      <c r="R40" s="35">
        <f>'[1]Saeng+Mon.35'!I10</f>
        <v>205000</v>
      </c>
      <c r="S40" s="36">
        <f t="shared" si="1"/>
        <v>14</v>
      </c>
      <c r="T40" s="36">
        <f t="shared" si="0"/>
        <v>0</v>
      </c>
      <c r="U40" s="36">
        <f t="shared" si="0"/>
        <v>0</v>
      </c>
      <c r="V40" s="36">
        <f t="shared" si="0"/>
        <v>14</v>
      </c>
      <c r="W40" s="35">
        <f t="shared" si="0"/>
        <v>355000</v>
      </c>
    </row>
    <row r="41" spans="1:23" s="29" customFormat="1">
      <c r="A41" s="26">
        <v>36</v>
      </c>
      <c r="B41" s="26" t="s">
        <v>103</v>
      </c>
      <c r="C41" s="26" t="s">
        <v>104</v>
      </c>
      <c r="D41" s="36">
        <f>'[1]Sengphet+Manivan.36'!D7</f>
        <v>38.1</v>
      </c>
      <c r="E41" s="36">
        <f>'[1]Sengphet+Manivan.36'!E7</f>
        <v>2.5</v>
      </c>
      <c r="F41" s="36">
        <f>'[1]Sengphet+Manivan.36'!F7</f>
        <v>0</v>
      </c>
      <c r="G41" s="36">
        <f>'[1]Sengphet+Manivan.36'!G7</f>
        <v>35.6</v>
      </c>
      <c r="H41" s="35">
        <f>'[1]Sengphet+Manivan.36'!I7</f>
        <v>252000</v>
      </c>
      <c r="I41" s="36">
        <f>'[1]Sengphet+Manivan.36'!D23</f>
        <v>28.5</v>
      </c>
      <c r="J41" s="36">
        <f>'[1]Sengphet+Manivan.36'!E23</f>
        <v>0.5</v>
      </c>
      <c r="K41" s="36">
        <f>'[1]Sengphet+Manivan.36'!F23</f>
        <v>0</v>
      </c>
      <c r="L41" s="36">
        <f>'[1]Sengphet+Manivan.36'!G23</f>
        <v>28</v>
      </c>
      <c r="M41" s="35">
        <f>'[1]Sengphet+Manivan.36'!I23</f>
        <v>335000</v>
      </c>
      <c r="N41" s="26"/>
      <c r="O41" s="26"/>
      <c r="P41" s="26"/>
      <c r="Q41" s="26"/>
      <c r="R41" s="35"/>
      <c r="S41" s="36">
        <f t="shared" si="1"/>
        <v>66.599999999999994</v>
      </c>
      <c r="T41" s="36">
        <f t="shared" si="0"/>
        <v>3</v>
      </c>
      <c r="U41" s="36">
        <f t="shared" si="0"/>
        <v>0</v>
      </c>
      <c r="V41" s="36">
        <f t="shared" si="0"/>
        <v>63.6</v>
      </c>
      <c r="W41" s="35">
        <f t="shared" si="0"/>
        <v>587000</v>
      </c>
    </row>
    <row r="42" spans="1:23" s="29" customFormat="1">
      <c r="A42" s="26">
        <v>37</v>
      </c>
      <c r="B42" s="26" t="s">
        <v>105</v>
      </c>
      <c r="C42" s="26" t="s">
        <v>106</v>
      </c>
      <c r="D42" s="36">
        <f>'[1]Phaeng+Py.37'!D7</f>
        <v>5.9</v>
      </c>
      <c r="E42" s="36">
        <f>'[1]Phaeng+Py.37'!E7</f>
        <v>0</v>
      </c>
      <c r="F42" s="36">
        <f>'[1]Phaeng+Py.37'!F7</f>
        <v>0</v>
      </c>
      <c r="G42" s="36">
        <f>'[1]Phaeng+Py.37'!G7</f>
        <v>5.9</v>
      </c>
      <c r="H42" s="35">
        <f>'[1]Phaeng+Py.37'!I7</f>
        <v>177000</v>
      </c>
      <c r="I42" s="36">
        <f>'[1]Phaeng+Py.37'!D14</f>
        <v>9.5</v>
      </c>
      <c r="J42" s="36">
        <f>'[1]Phaeng+Py.37'!E14</f>
        <v>0</v>
      </c>
      <c r="K42" s="36">
        <f>'[1]Phaeng+Py.37'!F14</f>
        <v>0</v>
      </c>
      <c r="L42" s="36">
        <f>'[1]Phaeng+Py.37'!G14</f>
        <v>9.5</v>
      </c>
      <c r="M42" s="35">
        <f>'[1]Phaeng+Py.37'!I14</f>
        <v>207500</v>
      </c>
      <c r="N42" s="26"/>
      <c r="O42" s="26"/>
      <c r="P42" s="26"/>
      <c r="Q42" s="26"/>
      <c r="R42" s="35"/>
      <c r="S42" s="36">
        <f t="shared" si="1"/>
        <v>15.4</v>
      </c>
      <c r="T42" s="36">
        <f t="shared" si="0"/>
        <v>0</v>
      </c>
      <c r="U42" s="36">
        <f t="shared" si="0"/>
        <v>0</v>
      </c>
      <c r="V42" s="36">
        <f t="shared" si="0"/>
        <v>15.4</v>
      </c>
      <c r="W42" s="35">
        <f t="shared" si="0"/>
        <v>384500</v>
      </c>
    </row>
    <row r="43" spans="1:23" s="29" customFormat="1">
      <c r="A43" s="26">
        <v>38</v>
      </c>
      <c r="B43" s="26" t="s">
        <v>107</v>
      </c>
      <c r="C43" s="26" t="s">
        <v>108</v>
      </c>
      <c r="D43" s="36">
        <f>'[1]Lae+Bay.38'!D7</f>
        <v>53.7</v>
      </c>
      <c r="E43" s="36">
        <f>'[1]Lae+Bay.38'!E7</f>
        <v>8.5</v>
      </c>
      <c r="F43" s="36">
        <f>'[1]Lae+Bay.38'!F7</f>
        <v>0</v>
      </c>
      <c r="G43" s="36">
        <f>'[1]Lae+Bay.38'!G7</f>
        <v>45.2</v>
      </c>
      <c r="H43" s="35">
        <f>'[1]Lae+Bay.38'!I7</f>
        <v>477000</v>
      </c>
      <c r="I43" s="36">
        <f>'[1]Lae+Bay.38'!D30</f>
        <v>23.3</v>
      </c>
      <c r="J43" s="36">
        <f>'[1]Lae+Bay.38'!E30</f>
        <v>1.8</v>
      </c>
      <c r="K43" s="36">
        <f>'[1]Lae+Bay.38'!F30</f>
        <v>0</v>
      </c>
      <c r="L43" s="36">
        <f>'[1]Lae+Bay.38'!G30</f>
        <v>21.5</v>
      </c>
      <c r="M43" s="35">
        <f>'[1]Lae+Bay.38'!I30</f>
        <v>200000</v>
      </c>
      <c r="N43" s="36">
        <f>'[1]Lae+Bay.38'!D41</f>
        <v>3</v>
      </c>
      <c r="O43" s="36">
        <f>'[1]Lae+Bay.38'!E41</f>
        <v>0</v>
      </c>
      <c r="P43" s="36">
        <f>'[1]Lae+Bay.38'!F41</f>
        <v>0</v>
      </c>
      <c r="Q43" s="36">
        <f>'[1]Lae+Bay.38'!G41</f>
        <v>3</v>
      </c>
      <c r="R43" s="35">
        <f>'[1]Lae+Bay.38'!I41</f>
        <v>60000</v>
      </c>
      <c r="S43" s="36">
        <f t="shared" si="1"/>
        <v>80</v>
      </c>
      <c r="T43" s="36">
        <f t="shared" si="0"/>
        <v>10.3</v>
      </c>
      <c r="U43" s="36">
        <f t="shared" si="0"/>
        <v>0</v>
      </c>
      <c r="V43" s="36">
        <f t="shared" si="0"/>
        <v>69.7</v>
      </c>
      <c r="W43" s="35">
        <f t="shared" si="0"/>
        <v>737000</v>
      </c>
    </row>
    <row r="44" spans="1:23" s="29" customFormat="1">
      <c r="A44" s="26">
        <v>39</v>
      </c>
      <c r="B44" s="26" t="s">
        <v>109</v>
      </c>
      <c r="C44" s="26" t="s">
        <v>110</v>
      </c>
      <c r="D44" s="36">
        <f>'[1]Moy+Khamphaeng.39'!D7</f>
        <v>27.3</v>
      </c>
      <c r="E44" s="36">
        <f>'[1]Moy+Khamphaeng.39'!E7</f>
        <v>2</v>
      </c>
      <c r="F44" s="36">
        <f>'[1]Moy+Khamphaeng.39'!F7</f>
        <v>0</v>
      </c>
      <c r="G44" s="36">
        <f>'[1]Moy+Khamphaeng.39'!G7</f>
        <v>25.3</v>
      </c>
      <c r="H44" s="35">
        <f>'[1]Moy+Khamphaeng.39'!I7</f>
        <v>192000</v>
      </c>
      <c r="I44" s="36">
        <f>'[1]Moy+Khamphaeng.39'!D16</f>
        <v>17</v>
      </c>
      <c r="J44" s="36">
        <f>'[1]Moy+Khamphaeng.39'!E16</f>
        <v>2.5</v>
      </c>
      <c r="K44" s="36">
        <f>'[1]Moy+Khamphaeng.39'!F16</f>
        <v>0</v>
      </c>
      <c r="L44" s="36">
        <f>'[1]Moy+Khamphaeng.39'!G16</f>
        <v>14.5</v>
      </c>
      <c r="M44" s="35">
        <f>'[1]Moy+Khamphaeng.39'!I16</f>
        <v>139000</v>
      </c>
      <c r="N44" s="26"/>
      <c r="O44" s="26"/>
      <c r="P44" s="26"/>
      <c r="Q44" s="26"/>
      <c r="R44" s="35"/>
      <c r="S44" s="36">
        <f t="shared" si="1"/>
        <v>44.3</v>
      </c>
      <c r="T44" s="36">
        <f t="shared" si="0"/>
        <v>4.5</v>
      </c>
      <c r="U44" s="36">
        <f t="shared" si="0"/>
        <v>0</v>
      </c>
      <c r="V44" s="36">
        <f t="shared" si="0"/>
        <v>39.799999999999997</v>
      </c>
      <c r="W44" s="35">
        <f t="shared" si="0"/>
        <v>331000</v>
      </c>
    </row>
    <row r="45" spans="1:23" s="29" customFormat="1">
      <c r="A45" s="26">
        <v>40</v>
      </c>
      <c r="B45" s="26" t="s">
        <v>111</v>
      </c>
      <c r="C45" s="26" t="s">
        <v>112</v>
      </c>
      <c r="D45" s="36">
        <f>'[1]Yao+Neuy.40'!D7</f>
        <v>40.5</v>
      </c>
      <c r="E45" s="36">
        <f>'[1]Yao+Neuy.40'!E7</f>
        <v>2</v>
      </c>
      <c r="F45" s="36">
        <f>'[1]Yao+Neuy.40'!F7</f>
        <v>0</v>
      </c>
      <c r="G45" s="36">
        <f>'[1]Yao+Neuy.40'!G7</f>
        <v>38.5</v>
      </c>
      <c r="H45" s="35">
        <f>'[1]Yao+Neuy.40'!I7</f>
        <v>433000</v>
      </c>
      <c r="I45" s="36">
        <f>'[1]Yao+Neuy.40'!D25</f>
        <v>53.5</v>
      </c>
      <c r="J45" s="36">
        <f>'[1]Yao+Neuy.40'!E25</f>
        <v>1.5</v>
      </c>
      <c r="K45" s="36">
        <f>'[1]Yao+Neuy.40'!F25</f>
        <v>0</v>
      </c>
      <c r="L45" s="36">
        <f>'[1]Yao+Neuy.40'!G25</f>
        <v>52</v>
      </c>
      <c r="M45" s="35">
        <f>'[1]Yao+Neuy.40'!I25</f>
        <v>635000</v>
      </c>
      <c r="N45" s="26"/>
      <c r="O45" s="26"/>
      <c r="P45" s="26"/>
      <c r="Q45" s="26"/>
      <c r="R45" s="35"/>
      <c r="S45" s="36">
        <f t="shared" si="1"/>
        <v>94</v>
      </c>
      <c r="T45" s="36">
        <f t="shared" si="0"/>
        <v>3.5</v>
      </c>
      <c r="U45" s="36">
        <f t="shared" si="0"/>
        <v>0</v>
      </c>
      <c r="V45" s="36">
        <f t="shared" si="0"/>
        <v>90.5</v>
      </c>
      <c r="W45" s="35">
        <f t="shared" si="0"/>
        <v>1068000</v>
      </c>
    </row>
    <row r="46" spans="1:23" s="29" customFormat="1">
      <c r="A46" s="26">
        <v>41</v>
      </c>
      <c r="B46" s="26" t="s">
        <v>113</v>
      </c>
      <c r="C46" s="26" t="s">
        <v>114</v>
      </c>
      <c r="D46" s="36">
        <f>'[1]Beun+Daeng.t41'!D7</f>
        <v>3</v>
      </c>
      <c r="E46" s="36">
        <f>'[1]Beun+Daeng.t41'!E7</f>
        <v>3</v>
      </c>
      <c r="F46" s="36">
        <f>'[1]Beun+Daeng.t41'!F7</f>
        <v>0</v>
      </c>
      <c r="G46" s="36">
        <f>'[1]Beun+Daeng.t41'!G7</f>
        <v>0</v>
      </c>
      <c r="H46" s="35">
        <f>'[1]Beun+Daeng.t41'!I7</f>
        <v>0</v>
      </c>
      <c r="I46" s="36">
        <f>'[1]Beun+Daeng.t41'!D11</f>
        <v>23.099999999999998</v>
      </c>
      <c r="J46" s="36">
        <f>'[1]Beun+Daeng.t41'!E11</f>
        <v>6.5</v>
      </c>
      <c r="K46" s="36">
        <f>'[1]Beun+Daeng.t41'!F11</f>
        <v>0</v>
      </c>
      <c r="L46" s="36">
        <f>'[1]Beun+Daeng.t41'!G11</f>
        <v>16.600000000000001</v>
      </c>
      <c r="M46" s="35">
        <f>'[1]Beun+Daeng.t41'!I11</f>
        <v>213500</v>
      </c>
      <c r="N46" s="36">
        <f>'[1]Beun+Daeng.t41'!D27</f>
        <v>1.9</v>
      </c>
      <c r="O46" s="36">
        <f>'[1]Beun+Daeng.t41'!E27</f>
        <v>0</v>
      </c>
      <c r="P46" s="36">
        <f>'[1]Beun+Daeng.t41'!F27</f>
        <v>0</v>
      </c>
      <c r="Q46" s="36">
        <f>'[1]Beun+Daeng.t41'!G27</f>
        <v>1.9</v>
      </c>
      <c r="R46" s="35">
        <f>'[1]Beun+Daeng.t41'!I27</f>
        <v>47500</v>
      </c>
      <c r="S46" s="36">
        <f t="shared" si="1"/>
        <v>27.999999999999996</v>
      </c>
      <c r="T46" s="36">
        <f t="shared" si="0"/>
        <v>9.5</v>
      </c>
      <c r="U46" s="36">
        <f t="shared" si="0"/>
        <v>0</v>
      </c>
      <c r="V46" s="36">
        <f t="shared" si="0"/>
        <v>18.5</v>
      </c>
      <c r="W46" s="35">
        <f t="shared" si="0"/>
        <v>261000</v>
      </c>
    </row>
    <row r="47" spans="1:23" s="29" customFormat="1">
      <c r="A47" s="26">
        <v>42</v>
      </c>
      <c r="B47" s="26" t="s">
        <v>115</v>
      </c>
      <c r="C47" s="26" t="s">
        <v>116</v>
      </c>
      <c r="D47" s="36">
        <f>'[1]Eth+Pheth.42'!D7</f>
        <v>6.8</v>
      </c>
      <c r="E47" s="36">
        <f>'[1]Eth+Pheth.42'!E7</f>
        <v>3.8</v>
      </c>
      <c r="F47" s="36">
        <f>'[1]Eth+Pheth.42'!F7</f>
        <v>0</v>
      </c>
      <c r="G47" s="36">
        <f>'[1]Eth+Pheth.42'!G7</f>
        <v>3</v>
      </c>
      <c r="H47" s="35">
        <f>'[1]Eth+Pheth.42'!I7</f>
        <v>25000</v>
      </c>
      <c r="I47" s="36">
        <f>'[1]Eth+Pheth.42'!D15</f>
        <v>71.3</v>
      </c>
      <c r="J47" s="36">
        <f>'[1]Eth+Pheth.42'!E15</f>
        <v>11.1</v>
      </c>
      <c r="K47" s="36">
        <f>'[1]Eth+Pheth.42'!F15</f>
        <v>0</v>
      </c>
      <c r="L47" s="36">
        <f>'[1]Eth+Pheth.42'!G15</f>
        <v>60.199999999999996</v>
      </c>
      <c r="M47" s="35">
        <f>'[1]Eth+Pheth.42'!I15</f>
        <v>999000</v>
      </c>
      <c r="N47" s="36">
        <f>'[1]Eth+Pheth.42'!D49</f>
        <v>14.3</v>
      </c>
      <c r="O47" s="36">
        <f>'[1]Eth+Pheth.42'!E49</f>
        <v>2.8</v>
      </c>
      <c r="P47" s="36">
        <f>'[1]Eth+Pheth.42'!F49</f>
        <v>0</v>
      </c>
      <c r="Q47" s="36">
        <f>'[1]Eth+Pheth.42'!G49</f>
        <v>11.5</v>
      </c>
      <c r="R47" s="35">
        <f>'[1]Eth+Pheth.42'!I49</f>
        <v>463000</v>
      </c>
      <c r="S47" s="36">
        <f t="shared" si="1"/>
        <v>92.399999999999991</v>
      </c>
      <c r="T47" s="36">
        <f t="shared" si="0"/>
        <v>17.7</v>
      </c>
      <c r="U47" s="36">
        <f t="shared" si="0"/>
        <v>0</v>
      </c>
      <c r="V47" s="36">
        <f t="shared" si="0"/>
        <v>74.699999999999989</v>
      </c>
      <c r="W47" s="35">
        <f t="shared" si="0"/>
        <v>1487000</v>
      </c>
    </row>
    <row r="48" spans="1:23" s="29" customFormat="1">
      <c r="A48" s="26">
        <v>43</v>
      </c>
      <c r="B48" s="26"/>
      <c r="C48" s="26" t="s">
        <v>117</v>
      </c>
      <c r="D48" s="36">
        <f>'[1]Mrs Mouth.43'!D7</f>
        <v>2</v>
      </c>
      <c r="E48" s="36">
        <f>'[1]Mrs Mouth.43'!E7</f>
        <v>2</v>
      </c>
      <c r="F48" s="36">
        <f>'[1]Mrs Mouth.43'!F7</f>
        <v>0</v>
      </c>
      <c r="G48" s="36">
        <f>'[1]Mrs Mouth.43'!G7</f>
        <v>0</v>
      </c>
      <c r="H48" s="35">
        <f>'[1]Mrs Mouth.43'!I7</f>
        <v>0</v>
      </c>
      <c r="I48" s="36">
        <f>'[1]Mrs Mouth.43'!D10</f>
        <v>12</v>
      </c>
      <c r="J48" s="36">
        <f>'[1]Mrs Mouth.43'!E10</f>
        <v>1</v>
      </c>
      <c r="K48" s="36">
        <f>'[1]Mrs Mouth.43'!F10</f>
        <v>0</v>
      </c>
      <c r="L48" s="36">
        <f>'[1]Mrs Mouth.43'!G10</f>
        <v>11</v>
      </c>
      <c r="M48" s="35">
        <f>'[1]Mrs Mouth.43'!I10</f>
        <v>110000</v>
      </c>
      <c r="N48" s="26"/>
      <c r="O48" s="26"/>
      <c r="P48" s="26"/>
      <c r="Q48" s="26"/>
      <c r="R48" s="35"/>
      <c r="S48" s="36">
        <f t="shared" si="1"/>
        <v>14</v>
      </c>
      <c r="T48" s="36">
        <f t="shared" si="0"/>
        <v>3</v>
      </c>
      <c r="U48" s="36">
        <f t="shared" si="0"/>
        <v>0</v>
      </c>
      <c r="V48" s="36">
        <f t="shared" si="0"/>
        <v>11</v>
      </c>
      <c r="W48" s="35">
        <f t="shared" si="0"/>
        <v>110000</v>
      </c>
    </row>
    <row r="49" spans="1:23" s="29" customFormat="1">
      <c r="A49" s="26">
        <v>44</v>
      </c>
      <c r="B49" s="26"/>
      <c r="C49" s="26" t="s">
        <v>118</v>
      </c>
      <c r="D49" s="36">
        <f>'[1]Mrs Chanpheng soun.t44'!D7</f>
        <v>32.799999999999997</v>
      </c>
      <c r="E49" s="36">
        <f>'[1]Mrs Chanpheng soun.t44'!E7</f>
        <v>2.2999999999999998</v>
      </c>
      <c r="F49" s="36">
        <f>'[1]Mrs Chanpheng soun.t44'!F7</f>
        <v>0</v>
      </c>
      <c r="G49" s="36">
        <f>'[1]Mrs Chanpheng soun.t44'!G7</f>
        <v>30.5</v>
      </c>
      <c r="H49" s="35">
        <f>'[1]Mrs Chanpheng soun.t44'!I7</f>
        <v>233000</v>
      </c>
      <c r="I49" s="26"/>
      <c r="J49" s="26"/>
      <c r="K49" s="26"/>
      <c r="L49" s="26"/>
      <c r="M49" s="26"/>
      <c r="N49" s="36">
        <f>'[1]Mrs Chanpheng soun.t44'!D17</f>
        <v>3</v>
      </c>
      <c r="O49" s="36">
        <f>'[1]Mrs Chanpheng soun.t44'!E17</f>
        <v>0</v>
      </c>
      <c r="P49" s="36">
        <f>'[1]Mrs Chanpheng soun.t44'!F17</f>
        <v>0</v>
      </c>
      <c r="Q49" s="36">
        <f>'[1]Mrs Chanpheng soun.t44'!G17</f>
        <v>3</v>
      </c>
      <c r="R49" s="35">
        <f>'[1]Mrs Chanpheng soun.t44'!I17</f>
        <v>60000</v>
      </c>
      <c r="S49" s="36">
        <f t="shared" si="1"/>
        <v>35.799999999999997</v>
      </c>
      <c r="T49" s="36">
        <f t="shared" si="0"/>
        <v>2.2999999999999998</v>
      </c>
      <c r="U49" s="36">
        <f t="shared" si="0"/>
        <v>0</v>
      </c>
      <c r="V49" s="36">
        <f t="shared" si="0"/>
        <v>33.5</v>
      </c>
      <c r="W49" s="35">
        <f t="shared" si="0"/>
        <v>293000</v>
      </c>
    </row>
    <row r="50" spans="1:23" s="29" customFormat="1">
      <c r="A50" s="26">
        <v>45</v>
      </c>
      <c r="B50" s="26"/>
      <c r="C50" s="26" t="s">
        <v>119</v>
      </c>
      <c r="D50" s="39">
        <f>'[1]Mrs Phonethip.45'!D7</f>
        <v>4.8</v>
      </c>
      <c r="E50" s="39">
        <f>'[1]Mrs Phonethip.45'!E7</f>
        <v>3.8</v>
      </c>
      <c r="F50" s="39">
        <f>'[1]Mrs Phonethip.45'!F7</f>
        <v>0</v>
      </c>
      <c r="G50" s="39">
        <f>'[1]Mrs Phonethip.45'!G7</f>
        <v>1</v>
      </c>
      <c r="H50" s="26">
        <f>'[1]Mrs Phonethip.45'!I7</f>
        <v>18000</v>
      </c>
      <c r="I50" s="36">
        <f>'[1]Mrs Phonethip.45'!D14</f>
        <v>6.5</v>
      </c>
      <c r="J50" s="36">
        <f>'[1]Mrs Phonethip.45'!E14</f>
        <v>3.5</v>
      </c>
      <c r="K50" s="36">
        <f>'[1]Mrs Phonethip.45'!F14</f>
        <v>0</v>
      </c>
      <c r="L50" s="36">
        <f>'[1]Mrs Phonethip.45'!G14</f>
        <v>3</v>
      </c>
      <c r="M50" s="35">
        <f>'[1]Mrs Phonethip.45'!I14</f>
        <v>150000</v>
      </c>
      <c r="N50" s="26"/>
      <c r="O50" s="26"/>
      <c r="P50" s="26"/>
      <c r="Q50" s="26"/>
      <c r="R50" s="35"/>
      <c r="S50" s="36">
        <f t="shared" si="1"/>
        <v>11.3</v>
      </c>
      <c r="T50" s="36">
        <f t="shared" si="0"/>
        <v>7.3</v>
      </c>
      <c r="U50" s="36">
        <f t="shared" si="0"/>
        <v>0</v>
      </c>
      <c r="V50" s="36">
        <f t="shared" si="0"/>
        <v>4</v>
      </c>
      <c r="W50" s="35">
        <f t="shared" si="0"/>
        <v>168000</v>
      </c>
    </row>
    <row r="51" spans="1:23" s="29" customFormat="1">
      <c r="A51" s="26">
        <v>46</v>
      </c>
      <c r="B51" s="26"/>
      <c r="C51" s="26" t="s">
        <v>120</v>
      </c>
      <c r="D51" s="36">
        <f>'[1]Mrs Phim.46'!D7</f>
        <v>4.3</v>
      </c>
      <c r="E51" s="36">
        <f>'[1]Mrs Phim.46'!E7</f>
        <v>2.2999999999999998</v>
      </c>
      <c r="F51" s="36">
        <f>'[1]Mrs Phim.46'!F7</f>
        <v>0</v>
      </c>
      <c r="G51" s="36">
        <f>'[1]Mrs Phim.46'!G7</f>
        <v>2</v>
      </c>
      <c r="H51" s="35">
        <f>'[1]Mrs Phim.46'!I7</f>
        <v>36000</v>
      </c>
      <c r="I51" s="36">
        <f>'[1]Mrs Phim.46'!D14</f>
        <v>2.7</v>
      </c>
      <c r="J51" s="36">
        <f>'[1]Mrs Phim.46'!E14</f>
        <v>2.7</v>
      </c>
      <c r="K51" s="36">
        <f>'[1]Mrs Phim.46'!F14</f>
        <v>0</v>
      </c>
      <c r="L51" s="36">
        <f>'[1]Mrs Phim.46'!G14</f>
        <v>0</v>
      </c>
      <c r="M51" s="35">
        <f>'[1]Mrs Phim.46'!I14</f>
        <v>0</v>
      </c>
      <c r="N51" s="26"/>
      <c r="O51" s="26"/>
      <c r="P51" s="26"/>
      <c r="Q51" s="26"/>
      <c r="R51" s="35"/>
      <c r="S51" s="36">
        <f t="shared" si="1"/>
        <v>7</v>
      </c>
      <c r="T51" s="36">
        <f t="shared" si="0"/>
        <v>5</v>
      </c>
      <c r="U51" s="36">
        <f t="shared" si="0"/>
        <v>0</v>
      </c>
      <c r="V51" s="36">
        <f t="shared" si="0"/>
        <v>2</v>
      </c>
      <c r="W51" s="35">
        <f t="shared" si="0"/>
        <v>36000</v>
      </c>
    </row>
    <row r="52" spans="1:23" s="29" customFormat="1">
      <c r="A52" s="26">
        <v>47</v>
      </c>
      <c r="B52" s="26"/>
      <c r="C52" s="26" t="s">
        <v>121</v>
      </c>
      <c r="D52" s="36">
        <f>'[1]Mrs Lun.47'!D7</f>
        <v>14.200000000000001</v>
      </c>
      <c r="E52" s="36">
        <f>'[1]Mrs Lun.47'!E7</f>
        <v>11.9</v>
      </c>
      <c r="F52" s="36">
        <f>'[1]Mrs Lun.47'!F7</f>
        <v>0</v>
      </c>
      <c r="G52" s="36">
        <f>'[1]Mrs Lun.47'!G7</f>
        <v>2.2999999999999998</v>
      </c>
      <c r="H52" s="35">
        <f>'[1]Mrs Lun.47'!I7</f>
        <v>31500</v>
      </c>
      <c r="I52" s="36">
        <f>'[1]Mrs Lun.47'!D24</f>
        <v>31</v>
      </c>
      <c r="J52" s="36">
        <f>'[1]Mrs Lun.47'!E24</f>
        <v>13</v>
      </c>
      <c r="K52" s="36">
        <f>'[1]Mrs Lun.47'!F24</f>
        <v>0</v>
      </c>
      <c r="L52" s="36">
        <f>'[1]Mrs Lun.47'!G24</f>
        <v>18</v>
      </c>
      <c r="M52" s="35">
        <f>'[1]Mrs Lun.47'!I24</f>
        <v>164000</v>
      </c>
      <c r="N52" s="26">
        <f>'[1]Mrs Lun.47'!D39</f>
        <v>16.5</v>
      </c>
      <c r="O52" s="26">
        <f>'[1]Mrs Lun.47'!E39</f>
        <v>0</v>
      </c>
      <c r="P52" s="26">
        <f>'[1]Mrs Lun.47'!F39</f>
        <v>0</v>
      </c>
      <c r="Q52" s="26">
        <f>'[1]Mrs Lun.47'!G39</f>
        <v>16.5</v>
      </c>
      <c r="R52" s="35">
        <f>'[1]Mrs Lun.47'!I39</f>
        <v>825000</v>
      </c>
      <c r="S52" s="36">
        <f>D52+I52+N52</f>
        <v>61.7</v>
      </c>
      <c r="T52" s="36">
        <f t="shared" si="0"/>
        <v>24.9</v>
      </c>
      <c r="U52" s="36">
        <f t="shared" si="0"/>
        <v>0</v>
      </c>
      <c r="V52" s="36">
        <f t="shared" si="0"/>
        <v>36.799999999999997</v>
      </c>
      <c r="W52" s="35">
        <f t="shared" si="0"/>
        <v>1020500</v>
      </c>
    </row>
    <row r="53" spans="1:23" s="29" customFormat="1">
      <c r="A53" s="26">
        <v>48</v>
      </c>
      <c r="B53" s="26"/>
      <c r="C53" s="26" t="s">
        <v>122</v>
      </c>
      <c r="D53" s="36">
        <f>'[1]Mrs Vandy.48'!D7</f>
        <v>35.700000000000003</v>
      </c>
      <c r="E53" s="36">
        <f>'[1]Mrs Vandy.48'!E7</f>
        <v>8</v>
      </c>
      <c r="F53" s="36">
        <f>'[1]Mrs Vandy.48'!F7</f>
        <v>0</v>
      </c>
      <c r="G53" s="36">
        <f>'[1]Mrs Vandy.48'!G7</f>
        <v>27.7</v>
      </c>
      <c r="H53" s="35">
        <f>'[1]Mrs Vandy.48'!I7</f>
        <v>196200</v>
      </c>
      <c r="I53" s="36">
        <f>'[1]Mrs Vandy.48'!D28</f>
        <v>35.799999999999997</v>
      </c>
      <c r="J53" s="36">
        <f>'[1]Mrs Vandy.48'!E28</f>
        <v>6.3</v>
      </c>
      <c r="K53" s="36">
        <f>'[1]Mrs Vandy.48'!F28</f>
        <v>0</v>
      </c>
      <c r="L53" s="36">
        <f>'[1]Mrs Vandy.48'!G28</f>
        <v>29.5</v>
      </c>
      <c r="M53" s="35">
        <f>'[1]Mrs Vandy.48'!I28</f>
        <v>322500</v>
      </c>
      <c r="N53" s="36">
        <f>'[1]Mrs Vandy.48'!D49</f>
        <v>2</v>
      </c>
      <c r="O53" s="36">
        <f>'[1]Mrs Vandy.48'!E49</f>
        <v>0</v>
      </c>
      <c r="P53" s="36">
        <f>'[1]Mrs Vandy.48'!F49</f>
        <v>0</v>
      </c>
      <c r="Q53" s="36">
        <f>'[1]Mrs Vandy.48'!G49</f>
        <v>2</v>
      </c>
      <c r="R53" s="35">
        <f>'[1]Mrs Vandy.48'!I49</f>
        <v>40000</v>
      </c>
      <c r="S53" s="36">
        <f t="shared" si="1"/>
        <v>73.5</v>
      </c>
      <c r="T53" s="36">
        <f t="shared" si="0"/>
        <v>14.3</v>
      </c>
      <c r="U53" s="36">
        <f t="shared" si="0"/>
        <v>0</v>
      </c>
      <c r="V53" s="36">
        <f t="shared" si="0"/>
        <v>59.2</v>
      </c>
      <c r="W53" s="35">
        <f t="shared" si="0"/>
        <v>558700</v>
      </c>
    </row>
    <row r="54" spans="1:23" s="29" customFormat="1">
      <c r="A54" s="26">
        <v>49</v>
      </c>
      <c r="B54" s="26"/>
      <c r="C54" s="26" t="s">
        <v>123</v>
      </c>
      <c r="D54" s="36">
        <f>'[1]Mrs Kheua.49'!D7</f>
        <v>34.799999999999997</v>
      </c>
      <c r="E54" s="36">
        <f>'[1]Mrs Kheua.49'!E7</f>
        <v>4.3</v>
      </c>
      <c r="F54" s="36">
        <f>'[1]Mrs Kheua.49'!F7</f>
        <v>0</v>
      </c>
      <c r="G54" s="36">
        <f>'[1]Mrs Kheua.49'!G7</f>
        <v>30.5</v>
      </c>
      <c r="H54" s="35">
        <f>'[1]Mrs Kheua.49'!I7</f>
        <v>233000</v>
      </c>
      <c r="I54" s="36">
        <f>'[1]Mrs Kheua.49'!D18</f>
        <v>6.5</v>
      </c>
      <c r="J54" s="36">
        <f>'[1]Mrs Kheua.49'!E18</f>
        <v>1.5</v>
      </c>
      <c r="K54" s="36">
        <f>'[1]Mrs Kheua.49'!F18</f>
        <v>0</v>
      </c>
      <c r="L54" s="36">
        <f>'[1]Mrs Kheua.49'!G18</f>
        <v>5</v>
      </c>
      <c r="M54" s="35">
        <f>'[1]Mrs Kheua.49'!I18</f>
        <v>75000</v>
      </c>
      <c r="N54" s="36">
        <f>'[1]Mrs Kheua.49'!D27</f>
        <v>4</v>
      </c>
      <c r="O54" s="36">
        <f>'[1]Mrs Kheua.49'!E27</f>
        <v>0</v>
      </c>
      <c r="P54" s="36">
        <f>'[1]Mrs Kheua.49'!F27</f>
        <v>0</v>
      </c>
      <c r="Q54" s="36">
        <f>'[1]Mrs Kheua.49'!G27</f>
        <v>4</v>
      </c>
      <c r="R54" s="35">
        <f>'[1]Mrs Kheua.49'!I27</f>
        <v>90000</v>
      </c>
      <c r="S54" s="36">
        <f t="shared" si="1"/>
        <v>45.3</v>
      </c>
      <c r="T54" s="36">
        <f t="shared" si="0"/>
        <v>5.8</v>
      </c>
      <c r="U54" s="36">
        <f t="shared" si="0"/>
        <v>0</v>
      </c>
      <c r="V54" s="36">
        <f t="shared" si="0"/>
        <v>39.5</v>
      </c>
      <c r="W54" s="35">
        <f t="shared" si="0"/>
        <v>398000</v>
      </c>
    </row>
    <row r="55" spans="1:23" s="29" customFormat="1">
      <c r="A55" s="26">
        <v>50</v>
      </c>
      <c r="B55" s="26"/>
      <c r="C55" s="26" t="s">
        <v>124</v>
      </c>
      <c r="D55" s="36">
        <f>'[1]Mrs Chan.50'!D7</f>
        <v>52</v>
      </c>
      <c r="E55" s="36">
        <f>'[1]Mrs Chan.50'!E7</f>
        <v>1</v>
      </c>
      <c r="F55" s="36">
        <f>'[1]Mrs Chan.50'!F7</f>
        <v>0</v>
      </c>
      <c r="G55" s="36">
        <f>'[1]Mrs Chan.50'!G7</f>
        <v>51</v>
      </c>
      <c r="H55" s="35">
        <f>'[1]Mrs Chan.50'!I7</f>
        <v>380000</v>
      </c>
      <c r="I55" s="36">
        <f>'[1]Mrs Chan.50'!D19</f>
        <v>3</v>
      </c>
      <c r="J55" s="36">
        <f>'[1]Mrs Chan.50'!E19</f>
        <v>0</v>
      </c>
      <c r="K55" s="36">
        <f>'[1]Mrs Chan.50'!F19</f>
        <v>0</v>
      </c>
      <c r="L55" s="36">
        <f>'[1]Mrs Chan.50'!G19</f>
        <v>3</v>
      </c>
      <c r="M55" s="35">
        <f>'[1]Mrs Chan.50'!I19</f>
        <v>45000</v>
      </c>
      <c r="N55" s="36">
        <f>'[1]Mrs Chan.50'!D22</f>
        <v>4</v>
      </c>
      <c r="O55" s="36">
        <f>'[1]Mrs Chan.50'!E22</f>
        <v>0</v>
      </c>
      <c r="P55" s="36">
        <f>'[1]Mrs Chan.50'!F22</f>
        <v>0</v>
      </c>
      <c r="Q55" s="36">
        <f>'[1]Mrs Chan.50'!G22</f>
        <v>4</v>
      </c>
      <c r="R55" s="35">
        <f>'[1]Mrs Chan.50'!I22</f>
        <v>84000</v>
      </c>
      <c r="S55" s="36">
        <f t="shared" si="1"/>
        <v>59</v>
      </c>
      <c r="T55" s="36">
        <f t="shared" si="0"/>
        <v>1</v>
      </c>
      <c r="U55" s="36">
        <f t="shared" si="0"/>
        <v>0</v>
      </c>
      <c r="V55" s="36">
        <f t="shared" si="0"/>
        <v>58</v>
      </c>
      <c r="W55" s="35">
        <f t="shared" si="0"/>
        <v>509000</v>
      </c>
    </row>
    <row r="56" spans="1:23" s="29" customFormat="1">
      <c r="A56" s="26">
        <v>51</v>
      </c>
      <c r="B56" s="26"/>
      <c r="C56" s="26" t="s">
        <v>125</v>
      </c>
      <c r="D56" s="36">
        <f>'[1]Mrs Chansouk.51'!D7</f>
        <v>7.4</v>
      </c>
      <c r="E56" s="36">
        <f>'[1]Mrs Chansouk.51'!E7</f>
        <v>2</v>
      </c>
      <c r="F56" s="36">
        <f>'[1]Mrs Chansouk.51'!F7</f>
        <v>0</v>
      </c>
      <c r="G56" s="36">
        <f>'[1]Mrs Chansouk.51'!F7</f>
        <v>0</v>
      </c>
      <c r="H56" s="36">
        <f>'[1]Mrs Chansouk.51'!G7</f>
        <v>5.4</v>
      </c>
      <c r="I56" s="36">
        <f>'[1]Mrs Chansouk.51'!D14</f>
        <v>10</v>
      </c>
      <c r="J56" s="36">
        <f>'[1]Mrs Chansouk.51'!E14</f>
        <v>0</v>
      </c>
      <c r="K56" s="36">
        <f>'[1]Mrs Chansouk.51'!E14</f>
        <v>0</v>
      </c>
      <c r="L56" s="36">
        <f>'[1]Mrs Chansouk.51'!G14</f>
        <v>10</v>
      </c>
      <c r="M56" s="35">
        <f>'[1]Mrs Chansouk.51'!I14</f>
        <v>100000</v>
      </c>
      <c r="N56" s="26"/>
      <c r="O56" s="26"/>
      <c r="P56" s="26"/>
      <c r="Q56" s="26"/>
      <c r="R56" s="35"/>
      <c r="S56" s="36">
        <f t="shared" si="1"/>
        <v>17.399999999999999</v>
      </c>
      <c r="T56" s="36">
        <f t="shared" si="0"/>
        <v>2</v>
      </c>
      <c r="U56" s="36">
        <f t="shared" si="0"/>
        <v>0</v>
      </c>
      <c r="V56" s="36">
        <f t="shared" si="0"/>
        <v>10</v>
      </c>
      <c r="W56" s="35">
        <f t="shared" si="0"/>
        <v>100005.4</v>
      </c>
    </row>
    <row r="57" spans="1:23" s="29" customFormat="1">
      <c r="A57" s="26">
        <v>52</v>
      </c>
      <c r="B57" s="26"/>
      <c r="C57" s="26" t="s">
        <v>126</v>
      </c>
      <c r="D57" s="36">
        <f>'[1]Mrs Manh.52'!D7</f>
        <v>52.5</v>
      </c>
      <c r="E57" s="36">
        <f>'[1]Mrs Manh.52'!E7</f>
        <v>0</v>
      </c>
      <c r="F57" s="36">
        <f>'[1]Mrs Manh.52'!F7</f>
        <v>0</v>
      </c>
      <c r="G57" s="36">
        <f>'[1]Mrs Manh.52'!G7</f>
        <v>52.5</v>
      </c>
      <c r="H57" s="35">
        <f>'[1]Mrs Manh.52'!I7</f>
        <v>1335000</v>
      </c>
      <c r="I57" s="26"/>
      <c r="J57" s="26"/>
      <c r="K57" s="26"/>
      <c r="L57" s="26"/>
      <c r="M57" s="26"/>
      <c r="N57" s="26"/>
      <c r="O57" s="26"/>
      <c r="P57" s="26"/>
      <c r="Q57" s="26"/>
      <c r="R57" s="35"/>
      <c r="S57" s="36">
        <f t="shared" si="1"/>
        <v>52.5</v>
      </c>
      <c r="T57" s="36">
        <f t="shared" si="0"/>
        <v>0</v>
      </c>
      <c r="U57" s="36">
        <f t="shared" si="0"/>
        <v>0</v>
      </c>
      <c r="V57" s="36">
        <f t="shared" si="0"/>
        <v>52.5</v>
      </c>
      <c r="W57" s="35">
        <f t="shared" si="0"/>
        <v>1335000</v>
      </c>
    </row>
    <row r="58" spans="1:23" s="29" customFormat="1">
      <c r="A58" s="26">
        <v>53</v>
      </c>
      <c r="B58" s="26" t="s">
        <v>66</v>
      </c>
      <c r="C58" s="26" t="s">
        <v>127</v>
      </c>
      <c r="D58" s="36">
        <f>'[1]Chanh+Pine.53'!D7</f>
        <v>59.4</v>
      </c>
      <c r="E58" s="36">
        <f>'[1]Chanh+Pine.53'!E7</f>
        <v>2.5</v>
      </c>
      <c r="F58" s="36">
        <f>'[1]Chanh+Pine.53'!F7</f>
        <v>0</v>
      </c>
      <c r="G58" s="36">
        <f>'[1]Chanh+Pine.53'!G7</f>
        <v>56.9</v>
      </c>
      <c r="H58" s="35">
        <f>'[1]Chanh+Pine.53'!I7</f>
        <v>617400</v>
      </c>
      <c r="I58" s="36">
        <f>'[1]Chanh+Pine.53'!D24</f>
        <v>4</v>
      </c>
      <c r="J58" s="36">
        <f>'[1]Chanh+Pine.53'!E24</f>
        <v>1</v>
      </c>
      <c r="K58" s="36">
        <f>'[1]Chanh+Pine.53'!F24</f>
        <v>0</v>
      </c>
      <c r="L58" s="36">
        <f>'[1]Chanh+Pine.53'!G24</f>
        <v>3</v>
      </c>
      <c r="M58" s="35">
        <f>'[1]Chanh+Pine.53'!I24</f>
        <v>120000</v>
      </c>
      <c r="N58" s="26"/>
      <c r="O58" s="26"/>
      <c r="P58" s="26"/>
      <c r="Q58" s="26"/>
      <c r="R58" s="35"/>
      <c r="S58" s="36">
        <f t="shared" si="1"/>
        <v>63.4</v>
      </c>
      <c r="T58" s="36">
        <f t="shared" si="0"/>
        <v>3.5</v>
      </c>
      <c r="U58" s="36">
        <f t="shared" si="0"/>
        <v>0</v>
      </c>
      <c r="V58" s="36">
        <f t="shared" si="0"/>
        <v>59.9</v>
      </c>
      <c r="W58" s="35">
        <f t="shared" si="0"/>
        <v>737400</v>
      </c>
    </row>
    <row r="59" spans="1:23" s="29" customFormat="1">
      <c r="A59" s="26">
        <v>54</v>
      </c>
      <c r="B59" s="26" t="s">
        <v>128</v>
      </c>
      <c r="C59" s="26" t="s">
        <v>129</v>
      </c>
      <c r="D59" s="36">
        <f>'[1]Onechanh+Khay.54'!D7</f>
        <v>15.600000000000001</v>
      </c>
      <c r="E59" s="36">
        <f>'[1]Onechanh+Khay.54'!E7</f>
        <v>1</v>
      </c>
      <c r="F59" s="36">
        <f>'[1]Onechanh+Khay.54'!F7</f>
        <v>0</v>
      </c>
      <c r="G59" s="36">
        <f>'[1]Onechanh+Khay.54'!G7</f>
        <v>14.600000000000001</v>
      </c>
      <c r="H59" s="35">
        <f>'[1]Onechanh+Khay.54'!I7</f>
        <v>108200</v>
      </c>
      <c r="I59" s="36">
        <f>'[1]Onechanh+Khay.54'!D15</f>
        <v>4.5</v>
      </c>
      <c r="J59" s="36">
        <f>'[1]Onechanh+Khay.54'!E15</f>
        <v>2.5</v>
      </c>
      <c r="K59" s="36">
        <f>'[1]Onechanh+Khay.54'!F15</f>
        <v>0</v>
      </c>
      <c r="L59" s="36">
        <f>'[1]Onechanh+Khay.54'!G15</f>
        <v>2</v>
      </c>
      <c r="M59" s="35">
        <f>'[1]Onechanh+Khay.54'!I15</f>
        <v>100000</v>
      </c>
      <c r="N59" s="26"/>
      <c r="O59" s="26"/>
      <c r="P59" s="26"/>
      <c r="Q59" s="26"/>
      <c r="R59" s="35"/>
      <c r="S59" s="36">
        <f t="shared" si="1"/>
        <v>20.100000000000001</v>
      </c>
      <c r="T59" s="36">
        <f t="shared" si="0"/>
        <v>3.5</v>
      </c>
      <c r="U59" s="36">
        <f t="shared" si="0"/>
        <v>0</v>
      </c>
      <c r="V59" s="36">
        <f t="shared" si="0"/>
        <v>16.600000000000001</v>
      </c>
      <c r="W59" s="35">
        <f t="shared" si="0"/>
        <v>208200</v>
      </c>
    </row>
    <row r="60" spans="1:23" s="29" customFormat="1">
      <c r="A60" s="26">
        <v>55</v>
      </c>
      <c r="B60" s="26" t="s">
        <v>130</v>
      </c>
      <c r="C60" s="26" t="s">
        <v>131</v>
      </c>
      <c r="D60" s="36">
        <f>'[1]Onekeo+ Phaeng.55'!D7</f>
        <v>13</v>
      </c>
      <c r="E60" s="36">
        <f>'[1]Onekeo+ Phaeng.55'!E7</f>
        <v>1</v>
      </c>
      <c r="F60" s="36">
        <f>'[1]Onekeo+ Phaeng.55'!F7</f>
        <v>0</v>
      </c>
      <c r="G60" s="36">
        <f>'[1]Onekeo+ Phaeng.55'!G7</f>
        <v>12</v>
      </c>
      <c r="H60" s="35">
        <f>'[1]Onekeo+ Phaeng.55'!I7</f>
        <v>108000</v>
      </c>
      <c r="I60" s="36">
        <f>'[1]Onekeo+ Phaeng.55'!D17</f>
        <v>42.1</v>
      </c>
      <c r="J60" s="36">
        <f>'[1]Onekeo+ Phaeng.55'!E17</f>
        <v>1.3</v>
      </c>
      <c r="K60" s="36">
        <f>'[1]Onekeo+ Phaeng.55'!F17</f>
        <v>0</v>
      </c>
      <c r="L60" s="36">
        <f>'[1]Onekeo+ Phaeng.55'!G17</f>
        <v>40.799999999999997</v>
      </c>
      <c r="M60" s="35">
        <f>'[1]Onekeo+ Phaeng.55'!I17</f>
        <v>512000</v>
      </c>
      <c r="N60" s="36">
        <f>'[1]Onekeo+ Phaeng.55'!D33</f>
        <v>1</v>
      </c>
      <c r="O60" s="36">
        <f>'[1]Onekeo+ Phaeng.55'!E33</f>
        <v>1</v>
      </c>
      <c r="P60" s="36">
        <f>'[1]Onekeo+ Phaeng.55'!F33</f>
        <v>0</v>
      </c>
      <c r="Q60" s="36">
        <f>'[1]Onekeo+ Phaeng.55'!G33</f>
        <v>0</v>
      </c>
      <c r="R60" s="35">
        <f>'[1]Onekeo+ Phaeng.55'!I33</f>
        <v>0</v>
      </c>
      <c r="S60" s="36">
        <f t="shared" si="1"/>
        <v>56.1</v>
      </c>
      <c r="T60" s="36">
        <f t="shared" si="0"/>
        <v>3.3</v>
      </c>
      <c r="U60" s="36">
        <f t="shared" si="0"/>
        <v>0</v>
      </c>
      <c r="V60" s="36">
        <f t="shared" si="0"/>
        <v>52.8</v>
      </c>
      <c r="W60" s="35">
        <f t="shared" si="0"/>
        <v>620000</v>
      </c>
    </row>
    <row r="61" spans="1:23" s="29" customFormat="1">
      <c r="A61" s="26">
        <v>56</v>
      </c>
      <c r="B61" s="26" t="s">
        <v>132</v>
      </c>
      <c r="C61" s="26" t="s">
        <v>133</v>
      </c>
      <c r="D61" s="36">
        <f>'[1]Pheun+Khammy.56'!D7</f>
        <v>51.400000000000006</v>
      </c>
      <c r="E61" s="36">
        <f>'[1]Pheun+Khammy.56'!E7</f>
        <v>6.4</v>
      </c>
      <c r="F61" s="36">
        <f>'[1]Pheun+Khammy.56'!F7</f>
        <v>0</v>
      </c>
      <c r="G61" s="36">
        <f>'[1]Pheun+Khammy.56'!G7</f>
        <v>45</v>
      </c>
      <c r="H61" s="35">
        <f>'[1]Pheun+Khammy.56'!I7</f>
        <v>334400</v>
      </c>
      <c r="I61" s="36">
        <f>'[1]Pheun+Khammy.56'!D29</f>
        <v>50.400000000000006</v>
      </c>
      <c r="J61" s="36">
        <f>'[1]Pheun+Khammy.56'!E29</f>
        <v>6.4</v>
      </c>
      <c r="K61" s="36">
        <f>'[1]Pheun+Khammy.56'!F29</f>
        <v>0</v>
      </c>
      <c r="L61" s="36">
        <f>'[1]Pheun+Khammy.56'!G29</f>
        <v>44</v>
      </c>
      <c r="M61" s="35">
        <f>'[1]Pheun+Khammy.56'!I29</f>
        <v>316400</v>
      </c>
      <c r="N61" s="36">
        <f>'[1]Pheun+Khammy.56'!D51</f>
        <v>4</v>
      </c>
      <c r="O61" s="36">
        <f>'[1]Pheun+Khammy.56'!E51</f>
        <v>0</v>
      </c>
      <c r="P61" s="36">
        <f>'[1]Pheun+Khammy.56'!F51</f>
        <v>0</v>
      </c>
      <c r="Q61" s="36">
        <f>'[1]Pheun+Khammy.56'!G51</f>
        <v>4</v>
      </c>
      <c r="R61" s="35">
        <f>'[1]Pheun+Khammy.56'!I51</f>
        <v>80000</v>
      </c>
      <c r="S61" s="36">
        <f t="shared" si="1"/>
        <v>105.80000000000001</v>
      </c>
      <c r="T61" s="36">
        <f t="shared" si="0"/>
        <v>12.8</v>
      </c>
      <c r="U61" s="36">
        <f t="shared" si="0"/>
        <v>0</v>
      </c>
      <c r="V61" s="36">
        <f t="shared" si="0"/>
        <v>93</v>
      </c>
      <c r="W61" s="35">
        <f t="shared" si="0"/>
        <v>730800</v>
      </c>
    </row>
    <row r="62" spans="1:23" s="29" customFormat="1">
      <c r="A62" s="26">
        <v>57</v>
      </c>
      <c r="B62" s="26"/>
      <c r="C62" s="26" t="s">
        <v>116</v>
      </c>
      <c r="D62" s="36">
        <f>'[1]Mrs Pheth.57'!D7</f>
        <v>12.7</v>
      </c>
      <c r="E62" s="36">
        <f>'[1]Mrs Pheth.57'!E7</f>
        <v>2</v>
      </c>
      <c r="F62" s="36">
        <f>'[1]Mrs Pheth.57'!F7</f>
        <v>0</v>
      </c>
      <c r="G62" s="36">
        <f>'[1]Mrs Pheth.57'!G7</f>
        <v>10.7</v>
      </c>
      <c r="H62" s="35">
        <f>'[1]Mrs Pheth.57'!I7</f>
        <v>76400</v>
      </c>
      <c r="I62" s="26"/>
      <c r="J62" s="26"/>
      <c r="K62" s="26"/>
      <c r="L62" s="26"/>
      <c r="M62" s="26"/>
      <c r="N62" s="26"/>
      <c r="O62" s="26"/>
      <c r="P62" s="26"/>
      <c r="Q62" s="26"/>
      <c r="R62" s="35"/>
      <c r="S62" s="36">
        <f t="shared" si="1"/>
        <v>12.7</v>
      </c>
      <c r="T62" s="36">
        <f t="shared" si="0"/>
        <v>2</v>
      </c>
      <c r="U62" s="36">
        <f t="shared" si="0"/>
        <v>0</v>
      </c>
      <c r="V62" s="36">
        <f t="shared" si="0"/>
        <v>10.7</v>
      </c>
      <c r="W62" s="35">
        <f t="shared" si="0"/>
        <v>76400</v>
      </c>
    </row>
    <row r="63" spans="1:23" s="29" customFormat="1">
      <c r="A63" s="26">
        <v>58</v>
      </c>
      <c r="B63" s="26" t="s">
        <v>134</v>
      </c>
      <c r="C63" s="26" t="s">
        <v>135</v>
      </c>
      <c r="D63" s="36">
        <f>'[1]Mao+Iang.58'!D7</f>
        <v>1</v>
      </c>
      <c r="E63" s="36">
        <f>'[1]Mao+Iang.58'!E7</f>
        <v>0</v>
      </c>
      <c r="F63" s="36">
        <f>'[1]Mao+Iang.58'!F7</f>
        <v>0</v>
      </c>
      <c r="G63" s="36">
        <f>'[1]Mao+Iang.58'!G7</f>
        <v>1</v>
      </c>
      <c r="H63" s="35">
        <f>'[1]Mao+Iang.58'!I7</f>
        <v>10000</v>
      </c>
      <c r="I63" s="26"/>
      <c r="J63" s="26"/>
      <c r="K63" s="26"/>
      <c r="L63" s="26"/>
      <c r="M63" s="26"/>
      <c r="N63" s="26"/>
      <c r="O63" s="26"/>
      <c r="P63" s="26"/>
      <c r="Q63" s="26"/>
      <c r="R63" s="35"/>
      <c r="S63" s="36">
        <f t="shared" si="1"/>
        <v>1</v>
      </c>
      <c r="T63" s="36">
        <f t="shared" si="0"/>
        <v>0</v>
      </c>
      <c r="U63" s="36">
        <f t="shared" si="0"/>
        <v>0</v>
      </c>
      <c r="V63" s="36">
        <f t="shared" si="0"/>
        <v>1</v>
      </c>
      <c r="W63" s="35">
        <f t="shared" si="0"/>
        <v>10000</v>
      </c>
    </row>
    <row r="64" spans="1:23" s="29" customFormat="1" ht="21" thickBot="1">
      <c r="A64" s="30">
        <v>59</v>
      </c>
      <c r="B64" s="26"/>
      <c r="C64" s="26" t="s">
        <v>136</v>
      </c>
      <c r="D64" s="39">
        <f>'[1]Mrs Paeng.59'!D7</f>
        <v>12</v>
      </c>
      <c r="E64" s="39">
        <f>'[1]Mrs Paeng.59'!E7</f>
        <v>1</v>
      </c>
      <c r="F64" s="39">
        <f>'[1]Mrs Paeng.59'!F7</f>
        <v>0</v>
      </c>
      <c r="G64" s="39">
        <f>'[1]Mrs Paeng.59'!G7</f>
        <v>11</v>
      </c>
      <c r="H64" s="26">
        <f>'[1]Mrs Paeng.59'!I7</f>
        <v>81000</v>
      </c>
      <c r="I64" s="36">
        <f>'[1]Mrs Paeng.59'!D15</f>
        <v>7.5</v>
      </c>
      <c r="J64" s="36">
        <f>'[1]Mrs Paeng.59'!E15</f>
        <v>4.5</v>
      </c>
      <c r="K64" s="36">
        <f>'[1]Mrs Paeng.59'!F15</f>
        <v>0</v>
      </c>
      <c r="L64" s="36">
        <f>'[1]Mrs Paeng.59'!G15</f>
        <v>3</v>
      </c>
      <c r="M64" s="35">
        <f>'[1]Mrs Paeng.59'!I15</f>
        <v>75000</v>
      </c>
      <c r="N64" s="36">
        <f>'[1]Mrs Paeng.59'!D27</f>
        <v>4</v>
      </c>
      <c r="O64" s="36">
        <f>'[1]Mrs Paeng.59'!E27</f>
        <v>0</v>
      </c>
      <c r="P64" s="36">
        <f>'[1]Mrs Paeng.59'!F27</f>
        <v>0</v>
      </c>
      <c r="Q64" s="36">
        <f>'[1]Mrs Paeng.59'!G27</f>
        <v>4</v>
      </c>
      <c r="R64" s="35">
        <f>'[1]Mrs Paeng.59'!I27</f>
        <v>80000</v>
      </c>
      <c r="S64" s="36">
        <f t="shared" si="1"/>
        <v>23.5</v>
      </c>
      <c r="T64" s="36">
        <f t="shared" si="0"/>
        <v>5.5</v>
      </c>
      <c r="U64" s="36">
        <f t="shared" si="0"/>
        <v>0</v>
      </c>
      <c r="V64" s="36">
        <f t="shared" si="0"/>
        <v>18</v>
      </c>
      <c r="W64" s="35">
        <f t="shared" si="0"/>
        <v>236000</v>
      </c>
    </row>
    <row r="65" spans="1:23" thickBot="1">
      <c r="A65" s="12"/>
      <c r="B65" s="165" t="s">
        <v>137</v>
      </c>
      <c r="C65" s="166"/>
      <c r="D65" s="13">
        <f>SUM(D6:D64)</f>
        <v>1397.6000000000004</v>
      </c>
      <c r="E65" s="13">
        <f t="shared" ref="E65:W65" si="2">SUM(E6:E64)</f>
        <v>223.90000000000003</v>
      </c>
      <c r="F65" s="13">
        <f t="shared" si="2"/>
        <v>0.3</v>
      </c>
      <c r="G65" s="13">
        <f t="shared" si="2"/>
        <v>1166</v>
      </c>
      <c r="H65" s="13">
        <f t="shared" si="2"/>
        <v>11845305.4</v>
      </c>
      <c r="I65" s="13">
        <f t="shared" si="2"/>
        <v>1436.9999999999995</v>
      </c>
      <c r="J65" s="13">
        <f t="shared" si="2"/>
        <v>173.1</v>
      </c>
      <c r="K65" s="13">
        <f t="shared" si="2"/>
        <v>0</v>
      </c>
      <c r="L65" s="13">
        <f t="shared" si="2"/>
        <v>1263.9000000000001</v>
      </c>
      <c r="M65" s="13">
        <f t="shared" si="2"/>
        <v>21583500</v>
      </c>
      <c r="N65" s="13">
        <f t="shared" si="2"/>
        <v>316.09999999999997</v>
      </c>
      <c r="O65" s="13">
        <f t="shared" si="2"/>
        <v>24.400000000000002</v>
      </c>
      <c r="P65" s="13">
        <f t="shared" si="2"/>
        <v>0</v>
      </c>
      <c r="Q65" s="13">
        <f t="shared" si="2"/>
        <v>293</v>
      </c>
      <c r="R65" s="13">
        <f t="shared" si="2"/>
        <v>9126400</v>
      </c>
      <c r="S65" s="13">
        <f t="shared" si="2"/>
        <v>3150.7000000000007</v>
      </c>
      <c r="T65" s="13">
        <f t="shared" si="2"/>
        <v>421.40000000000009</v>
      </c>
      <c r="U65" s="13">
        <f t="shared" si="2"/>
        <v>0.3</v>
      </c>
      <c r="V65" s="13">
        <f t="shared" si="2"/>
        <v>2722.9</v>
      </c>
      <c r="W65" s="13">
        <f t="shared" si="2"/>
        <v>42555205.399999999</v>
      </c>
    </row>
    <row r="66" spans="1:2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14"/>
      <c r="T66" s="14"/>
      <c r="U66" s="14"/>
      <c r="V66" s="14"/>
      <c r="W66" s="14"/>
    </row>
    <row r="67" spans="1:2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/>
      <c r="S67" s="14"/>
      <c r="T67" s="14"/>
      <c r="U67" s="14"/>
      <c r="V67" s="14"/>
      <c r="W67" s="14"/>
    </row>
    <row r="68" spans="1:2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/>
      <c r="S68" s="14"/>
      <c r="T68" s="14"/>
      <c r="U68" s="14"/>
      <c r="V68" s="14"/>
      <c r="W68" s="14"/>
    </row>
    <row r="69" spans="1:2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/>
      <c r="S69" s="14"/>
      <c r="T69" s="14"/>
      <c r="U69" s="14"/>
      <c r="V69" s="14"/>
      <c r="W69" s="14"/>
    </row>
    <row r="70" spans="1:2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/>
      <c r="S70" s="14"/>
      <c r="T70" s="14"/>
      <c r="U70" s="14"/>
      <c r="V70" s="14"/>
      <c r="W70" s="14"/>
    </row>
    <row r="71" spans="1:2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/>
      <c r="S71" s="14"/>
      <c r="T71" s="14"/>
      <c r="U71" s="14"/>
      <c r="V71" s="14"/>
      <c r="W71" s="14"/>
    </row>
    <row r="72" spans="1:2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  <c r="S72" s="14"/>
      <c r="T72" s="14"/>
      <c r="U72" s="14"/>
      <c r="V72" s="14"/>
      <c r="W72" s="14"/>
    </row>
    <row r="73" spans="1:2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  <c r="S73" s="14"/>
      <c r="T73" s="14"/>
      <c r="U73" s="14"/>
      <c r="V73" s="14"/>
      <c r="W73" s="14"/>
    </row>
    <row r="74" spans="1:2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  <c r="S74" s="14"/>
      <c r="T74" s="14"/>
      <c r="U74" s="14"/>
      <c r="V74" s="14"/>
      <c r="W74" s="14"/>
    </row>
    <row r="75" spans="1:2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5"/>
      <c r="S75" s="14"/>
      <c r="T75" s="14"/>
      <c r="U75" s="14"/>
      <c r="V75" s="14"/>
      <c r="W75" s="14"/>
    </row>
    <row r="76" spans="1:2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/>
      <c r="S76" s="14"/>
      <c r="T76" s="14"/>
      <c r="U76" s="14"/>
      <c r="V76" s="14"/>
      <c r="W76" s="14"/>
    </row>
    <row r="77" spans="1:2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  <c r="S77" s="14"/>
      <c r="T77" s="14"/>
      <c r="U77" s="14"/>
      <c r="V77" s="14"/>
      <c r="W77" s="14"/>
    </row>
    <row r="78" spans="1:2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  <c r="S78" s="14"/>
      <c r="T78" s="14"/>
      <c r="U78" s="14"/>
      <c r="V78" s="14"/>
      <c r="W78" s="14"/>
    </row>
    <row r="79" spans="1:2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5"/>
      <c r="S79" s="14"/>
      <c r="T79" s="14"/>
      <c r="U79" s="14"/>
      <c r="V79" s="14"/>
      <c r="W79" s="14"/>
    </row>
    <row r="80" spans="1:2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  <c r="S80" s="14"/>
      <c r="T80" s="14"/>
      <c r="U80" s="14"/>
      <c r="V80" s="14"/>
      <c r="W80" s="14"/>
    </row>
    <row r="81" spans="1:2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  <c r="S81" s="14"/>
      <c r="T81" s="14"/>
      <c r="U81" s="14"/>
      <c r="V81" s="14"/>
      <c r="W81" s="14"/>
    </row>
    <row r="82" spans="1:2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5"/>
      <c r="S82" s="14"/>
      <c r="T82" s="14"/>
      <c r="U82" s="14"/>
      <c r="V82" s="14"/>
      <c r="W82" s="14"/>
    </row>
    <row r="83" spans="1:2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/>
      <c r="S83" s="14"/>
      <c r="T83" s="14"/>
      <c r="U83" s="14"/>
      <c r="V83" s="14"/>
      <c r="W83" s="14"/>
    </row>
    <row r="84" spans="1:2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  <c r="S84" s="14"/>
      <c r="T84" s="14"/>
      <c r="U84" s="14"/>
      <c r="V84" s="14"/>
      <c r="W84" s="14"/>
    </row>
    <row r="85" spans="1:2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  <c r="S85" s="14"/>
      <c r="T85" s="14"/>
      <c r="U85" s="14"/>
      <c r="V85" s="14"/>
      <c r="W85" s="14"/>
    </row>
    <row r="86" spans="1:2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5"/>
      <c r="S86" s="14"/>
      <c r="T86" s="14"/>
      <c r="U86" s="14"/>
      <c r="V86" s="14"/>
      <c r="W86" s="14"/>
    </row>
    <row r="87" spans="1:2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5"/>
      <c r="S87" s="14"/>
      <c r="T87" s="14"/>
      <c r="U87" s="14"/>
      <c r="V87" s="14"/>
      <c r="W87" s="14"/>
    </row>
    <row r="88" spans="1:2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5"/>
      <c r="S88" s="14"/>
      <c r="T88" s="14"/>
      <c r="U88" s="14"/>
      <c r="V88" s="14"/>
      <c r="W88" s="14"/>
    </row>
    <row r="89" spans="1:2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5"/>
      <c r="S89" s="14"/>
      <c r="T89" s="14"/>
      <c r="U89" s="14"/>
      <c r="V89" s="14"/>
      <c r="W89" s="14"/>
    </row>
    <row r="90" spans="1:2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5"/>
      <c r="S90" s="14"/>
      <c r="T90" s="14"/>
      <c r="U90" s="14"/>
      <c r="V90" s="14"/>
      <c r="W90" s="14"/>
    </row>
    <row r="91" spans="1:2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5"/>
      <c r="S91" s="14"/>
      <c r="T91" s="14"/>
      <c r="U91" s="14"/>
      <c r="V91" s="14"/>
      <c r="W91" s="14"/>
    </row>
    <row r="92" spans="1:2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5"/>
      <c r="S92" s="14"/>
      <c r="T92" s="14"/>
      <c r="U92" s="14"/>
      <c r="V92" s="14"/>
      <c r="W92" s="14"/>
    </row>
    <row r="93" spans="1:2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5"/>
      <c r="S93" s="14"/>
      <c r="T93" s="14"/>
      <c r="U93" s="14"/>
      <c r="V93" s="14"/>
      <c r="W93" s="14"/>
    </row>
    <row r="94" spans="1:2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5"/>
      <c r="S94" s="14"/>
      <c r="T94" s="14"/>
      <c r="U94" s="14"/>
      <c r="V94" s="14"/>
      <c r="W94" s="14"/>
    </row>
    <row r="95" spans="1:2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5"/>
      <c r="S95" s="14"/>
      <c r="T95" s="14"/>
      <c r="U95" s="14"/>
      <c r="V95" s="14"/>
      <c r="W95" s="14"/>
    </row>
    <row r="96" spans="1:2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5"/>
      <c r="S96" s="14"/>
      <c r="T96" s="14"/>
      <c r="U96" s="14"/>
      <c r="V96" s="14"/>
      <c r="W96" s="14"/>
    </row>
    <row r="97" spans="1:2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5"/>
      <c r="S97" s="14"/>
      <c r="T97" s="14"/>
      <c r="U97" s="14"/>
      <c r="V97" s="14"/>
      <c r="W97" s="14"/>
    </row>
    <row r="98" spans="1:2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5"/>
      <c r="S98" s="14"/>
      <c r="T98" s="14"/>
      <c r="U98" s="14"/>
      <c r="V98" s="14"/>
      <c r="W98" s="14"/>
    </row>
    <row r="99" spans="1:2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5"/>
      <c r="S99" s="14"/>
      <c r="T99" s="14"/>
      <c r="U99" s="14"/>
      <c r="V99" s="14"/>
      <c r="W99" s="14"/>
    </row>
    <row r="100" spans="1:2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5"/>
      <c r="S100" s="14"/>
      <c r="T100" s="14"/>
      <c r="U100" s="14"/>
      <c r="V100" s="14"/>
      <c r="W100" s="14"/>
    </row>
    <row r="101" spans="1:2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5"/>
      <c r="S101" s="14"/>
      <c r="T101" s="14"/>
      <c r="U101" s="14"/>
      <c r="V101" s="14"/>
      <c r="W101" s="14"/>
    </row>
    <row r="102" spans="1:2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5"/>
      <c r="S102" s="14"/>
      <c r="T102" s="14"/>
      <c r="U102" s="14"/>
      <c r="V102" s="14"/>
      <c r="W102" s="14"/>
    </row>
    <row r="103" spans="1:2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5"/>
      <c r="S103" s="14"/>
      <c r="T103" s="14"/>
      <c r="U103" s="14"/>
      <c r="V103" s="14"/>
      <c r="W103" s="14"/>
    </row>
    <row r="104" spans="1:2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  <c r="S104" s="14"/>
      <c r="T104" s="14"/>
      <c r="U104" s="14"/>
      <c r="V104" s="14"/>
      <c r="W104" s="14"/>
    </row>
    <row r="105" spans="1:2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5"/>
      <c r="S105" s="14"/>
      <c r="T105" s="14"/>
      <c r="U105" s="14"/>
      <c r="V105" s="14"/>
      <c r="W105" s="14"/>
    </row>
    <row r="106" spans="1:2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5"/>
      <c r="S106" s="14"/>
      <c r="T106" s="14"/>
      <c r="U106" s="14"/>
      <c r="V106" s="14"/>
      <c r="W106" s="14"/>
    </row>
    <row r="107" spans="1:2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5"/>
      <c r="S107" s="14"/>
      <c r="T107" s="14"/>
      <c r="U107" s="14"/>
      <c r="V107" s="14"/>
      <c r="W107" s="14"/>
    </row>
    <row r="108" spans="1:2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5"/>
      <c r="S108" s="14"/>
      <c r="T108" s="14"/>
      <c r="U108" s="14"/>
      <c r="V108" s="14"/>
      <c r="W108" s="14"/>
    </row>
    <row r="109" spans="1:2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5"/>
      <c r="S109" s="14"/>
      <c r="T109" s="14"/>
      <c r="U109" s="14"/>
      <c r="V109" s="14"/>
      <c r="W109" s="14"/>
    </row>
    <row r="110" spans="1:2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5"/>
      <c r="S110" s="14"/>
      <c r="T110" s="14"/>
      <c r="U110" s="14"/>
      <c r="V110" s="14"/>
      <c r="W110" s="14"/>
    </row>
    <row r="111" spans="1:2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5"/>
      <c r="S111" s="14"/>
      <c r="T111" s="14"/>
      <c r="U111" s="14"/>
      <c r="V111" s="14"/>
      <c r="W111" s="14"/>
    </row>
    <row r="112" spans="1:2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5"/>
      <c r="S112" s="14"/>
      <c r="T112" s="14"/>
      <c r="U112" s="14"/>
      <c r="V112" s="14"/>
      <c r="W112" s="14"/>
    </row>
    <row r="113" spans="1:2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5"/>
      <c r="S113" s="14"/>
      <c r="T113" s="14"/>
      <c r="U113" s="14"/>
      <c r="V113" s="14"/>
      <c r="W113" s="14"/>
    </row>
    <row r="114" spans="1:2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5"/>
      <c r="S114" s="14"/>
      <c r="T114" s="14"/>
      <c r="U114" s="14"/>
      <c r="V114" s="14"/>
      <c r="W114" s="14"/>
    </row>
    <row r="115" spans="1:2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5"/>
      <c r="S115" s="14"/>
      <c r="T115" s="14"/>
      <c r="U115" s="14"/>
      <c r="V115" s="14"/>
      <c r="W115" s="14"/>
    </row>
    <row r="116" spans="1:2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5"/>
      <c r="S116" s="14"/>
      <c r="T116" s="14"/>
      <c r="U116" s="14"/>
      <c r="V116" s="14"/>
      <c r="W116" s="14"/>
    </row>
    <row r="117" spans="1:2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5"/>
      <c r="S117" s="14"/>
      <c r="T117" s="14"/>
      <c r="U117" s="14"/>
      <c r="V117" s="14"/>
      <c r="W117" s="14"/>
    </row>
    <row r="118" spans="1:2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5"/>
      <c r="S118" s="14"/>
      <c r="T118" s="14"/>
      <c r="U118" s="14"/>
      <c r="V118" s="14"/>
      <c r="W118" s="14"/>
    </row>
    <row r="119" spans="1:2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5"/>
      <c r="S119" s="14"/>
      <c r="T119" s="14"/>
      <c r="U119" s="14"/>
      <c r="V119" s="14"/>
      <c r="W119" s="14"/>
    </row>
    <row r="120" spans="1:2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5"/>
      <c r="S120" s="14"/>
      <c r="T120" s="14"/>
      <c r="U120" s="14"/>
      <c r="V120" s="14"/>
      <c r="W120" s="14"/>
    </row>
    <row r="121" spans="1:2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5"/>
      <c r="S121" s="14"/>
      <c r="T121" s="14"/>
      <c r="U121" s="14"/>
      <c r="V121" s="14"/>
      <c r="W121" s="14"/>
    </row>
    <row r="122" spans="1:2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5"/>
      <c r="S122" s="14"/>
      <c r="T122" s="14"/>
      <c r="U122" s="14"/>
      <c r="V122" s="14"/>
      <c r="W122" s="14"/>
    </row>
    <row r="123" spans="1: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5"/>
      <c r="S123" s="14"/>
      <c r="T123" s="14"/>
      <c r="U123" s="14"/>
      <c r="V123" s="14"/>
      <c r="W123" s="14"/>
    </row>
    <row r="124" spans="1:2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5"/>
      <c r="S124" s="14"/>
      <c r="T124" s="14"/>
      <c r="U124" s="14"/>
      <c r="V124" s="14"/>
      <c r="W124" s="14"/>
    </row>
    <row r="125" spans="1:2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5"/>
      <c r="S125" s="14"/>
      <c r="T125" s="14"/>
      <c r="U125" s="14"/>
      <c r="V125" s="14"/>
      <c r="W125" s="14"/>
    </row>
    <row r="126" spans="1:2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5"/>
      <c r="S126" s="14"/>
      <c r="T126" s="14"/>
      <c r="U126" s="14"/>
      <c r="V126" s="14"/>
      <c r="W126" s="14"/>
    </row>
    <row r="127" spans="1:2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5"/>
      <c r="S127" s="14"/>
      <c r="T127" s="14"/>
      <c r="U127" s="14"/>
      <c r="V127" s="14"/>
      <c r="W127" s="14"/>
    </row>
    <row r="128" spans="1:2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5"/>
      <c r="S128" s="14"/>
      <c r="T128" s="14"/>
      <c r="U128" s="14"/>
      <c r="V128" s="14"/>
      <c r="W128" s="14"/>
    </row>
    <row r="129" spans="1:2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5"/>
      <c r="S129" s="14"/>
      <c r="T129" s="14"/>
      <c r="U129" s="14"/>
      <c r="V129" s="14"/>
      <c r="W129" s="14"/>
    </row>
    <row r="130" spans="1:2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4"/>
      <c r="T130" s="14"/>
      <c r="U130" s="14"/>
      <c r="V130" s="14"/>
      <c r="W130" s="14"/>
    </row>
    <row r="131" spans="1:2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4"/>
      <c r="T131" s="14"/>
      <c r="U131" s="14"/>
      <c r="V131" s="14"/>
      <c r="W131" s="14"/>
    </row>
    <row r="132" spans="1:2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4"/>
      <c r="T132" s="14"/>
      <c r="U132" s="14"/>
      <c r="V132" s="14"/>
      <c r="W132" s="14"/>
    </row>
    <row r="133" spans="1:2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4"/>
      <c r="T133" s="14"/>
      <c r="U133" s="14"/>
      <c r="V133" s="14"/>
      <c r="W133" s="14"/>
    </row>
    <row r="134" spans="1:2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4"/>
      <c r="T134" s="14"/>
      <c r="U134" s="14"/>
      <c r="V134" s="14"/>
      <c r="W134" s="14"/>
    </row>
    <row r="135" spans="1:2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4"/>
      <c r="T135" s="14"/>
      <c r="U135" s="14"/>
      <c r="V135" s="14"/>
      <c r="W135" s="14"/>
    </row>
    <row r="136" spans="1:2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4"/>
      <c r="T136" s="14"/>
      <c r="U136" s="14"/>
      <c r="V136" s="14"/>
      <c r="W136" s="14"/>
    </row>
    <row r="137" spans="1:2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4"/>
      <c r="T137" s="14"/>
      <c r="U137" s="14"/>
      <c r="V137" s="14"/>
      <c r="W137" s="14"/>
    </row>
    <row r="138" spans="1:2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4"/>
      <c r="T138" s="14"/>
      <c r="U138" s="14"/>
      <c r="V138" s="14"/>
      <c r="W138" s="14"/>
    </row>
    <row r="139" spans="1:2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4"/>
      <c r="T139" s="14"/>
      <c r="U139" s="14"/>
      <c r="V139" s="14"/>
      <c r="W139" s="14"/>
    </row>
    <row r="140" spans="1:2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4"/>
      <c r="T140" s="14"/>
      <c r="U140" s="14"/>
      <c r="V140" s="14"/>
      <c r="W140" s="14"/>
    </row>
    <row r="141" spans="1:2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4"/>
      <c r="T141" s="14"/>
      <c r="U141" s="14"/>
      <c r="V141" s="14"/>
      <c r="W141" s="14"/>
    </row>
    <row r="142" spans="1:2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4"/>
      <c r="T142" s="14"/>
      <c r="U142" s="14"/>
      <c r="V142" s="14"/>
      <c r="W142" s="14"/>
    </row>
    <row r="143" spans="1:2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4"/>
      <c r="T143" s="14"/>
      <c r="U143" s="14"/>
      <c r="V143" s="14"/>
      <c r="W143" s="14"/>
    </row>
    <row r="144" spans="1:2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4"/>
      <c r="T144" s="14"/>
      <c r="U144" s="14"/>
      <c r="V144" s="14"/>
      <c r="W144" s="14"/>
    </row>
    <row r="145" spans="1:2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4"/>
      <c r="T145" s="14"/>
      <c r="U145" s="14"/>
      <c r="V145" s="14"/>
      <c r="W145" s="14"/>
    </row>
    <row r="146" spans="1:2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4"/>
      <c r="T146" s="14"/>
      <c r="U146" s="14"/>
      <c r="V146" s="14"/>
      <c r="W146" s="14"/>
    </row>
    <row r="147" spans="1:2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4"/>
      <c r="T147" s="14"/>
      <c r="U147" s="14"/>
      <c r="V147" s="14"/>
      <c r="W147" s="14"/>
    </row>
    <row r="148" spans="1:2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4"/>
      <c r="T148" s="14"/>
      <c r="U148" s="14"/>
      <c r="V148" s="14"/>
      <c r="W148" s="14"/>
    </row>
    <row r="149" spans="1:2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4"/>
      <c r="T149" s="14"/>
      <c r="U149" s="14"/>
      <c r="V149" s="14"/>
      <c r="W149" s="14"/>
    </row>
    <row r="150" spans="1:2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4"/>
      <c r="T150" s="14"/>
      <c r="U150" s="14"/>
      <c r="V150" s="14"/>
      <c r="W150" s="14"/>
    </row>
    <row r="151" spans="1:2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4"/>
      <c r="T151" s="14"/>
      <c r="U151" s="14"/>
      <c r="V151" s="14"/>
      <c r="W151" s="14"/>
    </row>
    <row r="152" spans="1:2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4"/>
      <c r="T152" s="14"/>
      <c r="U152" s="14"/>
      <c r="V152" s="14"/>
      <c r="W152" s="14"/>
    </row>
    <row r="153" spans="1:2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4"/>
      <c r="T153" s="14"/>
      <c r="U153" s="14"/>
      <c r="V153" s="14"/>
      <c r="W153" s="14"/>
    </row>
    <row r="154" spans="1:2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4"/>
      <c r="T154" s="14"/>
      <c r="U154" s="14"/>
      <c r="V154" s="14"/>
      <c r="W154" s="14"/>
    </row>
    <row r="155" spans="1:2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4"/>
      <c r="T155" s="14"/>
      <c r="U155" s="14"/>
      <c r="V155" s="14"/>
      <c r="W155" s="14"/>
    </row>
    <row r="156" spans="1:2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4"/>
      <c r="T156" s="14"/>
      <c r="U156" s="14"/>
      <c r="V156" s="14"/>
      <c r="W156" s="14"/>
    </row>
    <row r="157" spans="1:2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4"/>
      <c r="T157" s="14"/>
      <c r="U157" s="14"/>
      <c r="V157" s="14"/>
      <c r="W157" s="14"/>
    </row>
    <row r="158" spans="1:2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4"/>
      <c r="T158" s="14"/>
      <c r="U158" s="14"/>
      <c r="V158" s="14"/>
      <c r="W158" s="14"/>
    </row>
    <row r="159" spans="1:2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4"/>
      <c r="T159" s="14"/>
      <c r="U159" s="14"/>
      <c r="V159" s="14"/>
      <c r="W159" s="14"/>
    </row>
    <row r="160" spans="1:2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4"/>
      <c r="T160" s="14"/>
      <c r="U160" s="14"/>
      <c r="V160" s="14"/>
      <c r="W160" s="14"/>
    </row>
    <row r="161" spans="1:2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4"/>
      <c r="T161" s="14"/>
      <c r="U161" s="14"/>
      <c r="V161" s="14"/>
      <c r="W161" s="14"/>
    </row>
    <row r="162" spans="1:2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4"/>
      <c r="T162" s="14"/>
      <c r="U162" s="14"/>
      <c r="V162" s="14"/>
      <c r="W162" s="14"/>
    </row>
    <row r="163" spans="1:2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4"/>
      <c r="T163" s="14"/>
      <c r="U163" s="14"/>
      <c r="V163" s="14"/>
      <c r="W163" s="14"/>
    </row>
    <row r="164" spans="1:2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4"/>
      <c r="T164" s="14"/>
      <c r="U164" s="14"/>
      <c r="V164" s="14"/>
      <c r="W164" s="14"/>
    </row>
    <row r="165" spans="1:2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4"/>
      <c r="T165" s="14"/>
      <c r="U165" s="14"/>
      <c r="V165" s="14"/>
      <c r="W165" s="14"/>
    </row>
    <row r="166" spans="1:2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4"/>
      <c r="T166" s="14"/>
      <c r="U166" s="14"/>
      <c r="V166" s="14"/>
      <c r="W166" s="14"/>
    </row>
    <row r="167" spans="1:2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4"/>
      <c r="T167" s="14"/>
      <c r="U167" s="14"/>
      <c r="V167" s="14"/>
      <c r="W167" s="14"/>
    </row>
    <row r="168" spans="1:2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4"/>
      <c r="T168" s="14"/>
      <c r="U168" s="14"/>
      <c r="V168" s="14"/>
      <c r="W168" s="14"/>
    </row>
  </sheetData>
  <mergeCells count="10">
    <mergeCell ref="D3:R3"/>
    <mergeCell ref="S3:W3"/>
    <mergeCell ref="D4:H4"/>
    <mergeCell ref="I4:M4"/>
    <mergeCell ref="N4:R4"/>
    <mergeCell ref="B65:C65"/>
    <mergeCell ref="C4:C5"/>
    <mergeCell ref="B4:B5"/>
    <mergeCell ref="A4:A5"/>
    <mergeCell ref="B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D34"/>
  <sheetViews>
    <sheetView workbookViewId="0">
      <selection activeCell="C39" sqref="C39"/>
    </sheetView>
  </sheetViews>
  <sheetFormatPr defaultRowHeight="15"/>
  <cols>
    <col min="1" max="1" width="5" customWidth="1"/>
    <col min="2" max="2" width="4.85546875" bestFit="1" customWidth="1"/>
    <col min="3" max="3" width="32.5703125" customWidth="1"/>
    <col min="4" max="4" width="12.140625" bestFit="1" customWidth="1"/>
  </cols>
  <sheetData>
    <row r="2" spans="2:4" ht="33">
      <c r="B2" s="80" t="s">
        <v>1</v>
      </c>
      <c r="C2" s="80" t="s">
        <v>456</v>
      </c>
      <c r="D2" s="85" t="s">
        <v>473</v>
      </c>
    </row>
    <row r="3" spans="2:4" ht="16.5">
      <c r="B3" s="79">
        <v>1</v>
      </c>
      <c r="C3" s="79" t="s">
        <v>421</v>
      </c>
      <c r="D3" s="79"/>
    </row>
    <row r="4" spans="2:4" ht="16.5">
      <c r="B4" s="79">
        <v>2</v>
      </c>
      <c r="C4" s="79" t="s">
        <v>422</v>
      </c>
      <c r="D4" s="79"/>
    </row>
    <row r="5" spans="2:4" ht="16.5">
      <c r="B5" s="79">
        <v>3</v>
      </c>
      <c r="C5" s="79" t="s">
        <v>423</v>
      </c>
      <c r="D5" s="79"/>
    </row>
    <row r="6" spans="2:4" ht="16.5">
      <c r="B6" s="79">
        <v>4</v>
      </c>
      <c r="C6" s="79" t="s">
        <v>424</v>
      </c>
      <c r="D6" s="79"/>
    </row>
    <row r="7" spans="2:4" ht="16.5">
      <c r="B7" s="79">
        <v>5</v>
      </c>
      <c r="C7" s="79" t="s">
        <v>425</v>
      </c>
      <c r="D7" s="79"/>
    </row>
    <row r="8" spans="2:4" ht="16.5">
      <c r="B8" s="79">
        <v>6</v>
      </c>
      <c r="C8" s="79" t="s">
        <v>426</v>
      </c>
      <c r="D8" s="79"/>
    </row>
    <row r="9" spans="2:4" ht="16.5">
      <c r="B9" s="79">
        <v>7</v>
      </c>
      <c r="C9" s="79" t="s">
        <v>427</v>
      </c>
      <c r="D9" s="79"/>
    </row>
    <row r="10" spans="2:4" ht="16.5">
      <c r="B10" s="79">
        <v>8</v>
      </c>
      <c r="C10" s="79" t="s">
        <v>428</v>
      </c>
      <c r="D10" s="79"/>
    </row>
    <row r="11" spans="2:4" ht="16.5">
      <c r="B11" s="79">
        <v>9</v>
      </c>
      <c r="C11" s="79" t="s">
        <v>429</v>
      </c>
      <c r="D11" s="79"/>
    </row>
    <row r="12" spans="2:4" ht="16.5">
      <c r="B12" s="79">
        <v>10</v>
      </c>
      <c r="C12" s="79" t="s">
        <v>430</v>
      </c>
      <c r="D12" s="79"/>
    </row>
    <row r="13" spans="2:4" ht="16.5">
      <c r="B13" s="79">
        <v>11</v>
      </c>
      <c r="C13" s="79" t="s">
        <v>431</v>
      </c>
      <c r="D13" s="79"/>
    </row>
    <row r="14" spans="2:4" ht="16.5">
      <c r="B14" s="79">
        <v>12</v>
      </c>
      <c r="C14" s="79" t="s">
        <v>432</v>
      </c>
      <c r="D14" s="79"/>
    </row>
    <row r="15" spans="2:4" ht="16.5">
      <c r="B15" s="79">
        <v>13</v>
      </c>
      <c r="C15" s="79" t="s">
        <v>433</v>
      </c>
      <c r="D15" s="79"/>
    </row>
    <row r="16" spans="2:4" ht="16.5">
      <c r="B16" s="79">
        <v>14</v>
      </c>
      <c r="C16" s="79" t="s">
        <v>434</v>
      </c>
      <c r="D16" s="79"/>
    </row>
    <row r="17" spans="2:4" ht="16.5">
      <c r="B17" s="79">
        <v>15</v>
      </c>
      <c r="C17" s="79" t="s">
        <v>435</v>
      </c>
      <c r="D17" s="79"/>
    </row>
    <row r="18" spans="2:4" ht="16.5">
      <c r="B18" s="79">
        <v>16</v>
      </c>
      <c r="C18" s="79" t="s">
        <v>436</v>
      </c>
      <c r="D18" s="79"/>
    </row>
    <row r="19" spans="2:4" ht="16.5">
      <c r="B19" s="79">
        <v>17</v>
      </c>
      <c r="C19" s="79" t="s">
        <v>437</v>
      </c>
      <c r="D19" s="79"/>
    </row>
    <row r="20" spans="2:4" ht="16.5">
      <c r="B20" s="79">
        <v>18</v>
      </c>
      <c r="C20" s="79" t="s">
        <v>438</v>
      </c>
      <c r="D20" s="79"/>
    </row>
    <row r="21" spans="2:4" ht="16.5">
      <c r="B21" s="79">
        <v>19</v>
      </c>
      <c r="C21" s="79" t="s">
        <v>439</v>
      </c>
      <c r="D21" s="79"/>
    </row>
    <row r="22" spans="2:4" ht="16.5">
      <c r="B22" s="79">
        <v>20</v>
      </c>
      <c r="C22" s="79" t="s">
        <v>440</v>
      </c>
      <c r="D22" s="79"/>
    </row>
    <row r="23" spans="2:4" ht="16.5">
      <c r="B23" s="79">
        <v>21</v>
      </c>
      <c r="C23" s="79" t="s">
        <v>441</v>
      </c>
      <c r="D23" s="79"/>
    </row>
    <row r="24" spans="2:4" ht="16.5">
      <c r="B24" s="79">
        <v>22</v>
      </c>
      <c r="C24" s="79" t="s">
        <v>442</v>
      </c>
      <c r="D24" s="79"/>
    </row>
    <row r="25" spans="2:4" ht="16.5">
      <c r="B25" s="79">
        <v>23</v>
      </c>
      <c r="C25" s="79" t="s">
        <v>443</v>
      </c>
      <c r="D25" s="79"/>
    </row>
    <row r="26" spans="2:4" ht="16.5">
      <c r="B26" s="79">
        <v>24</v>
      </c>
      <c r="C26" s="79" t="s">
        <v>444</v>
      </c>
      <c r="D26" s="79"/>
    </row>
    <row r="27" spans="2:4" ht="16.5">
      <c r="B27" s="79">
        <v>25</v>
      </c>
      <c r="C27" s="79" t="s">
        <v>445</v>
      </c>
      <c r="D27" s="79"/>
    </row>
    <row r="28" spans="2:4" ht="16.5">
      <c r="B28" s="79">
        <v>26</v>
      </c>
      <c r="C28" s="79" t="s">
        <v>446</v>
      </c>
      <c r="D28" s="79"/>
    </row>
    <row r="29" spans="2:4" ht="16.5">
      <c r="B29" s="79">
        <v>27</v>
      </c>
      <c r="C29" s="79" t="s">
        <v>447</v>
      </c>
      <c r="D29" s="79"/>
    </row>
    <row r="30" spans="2:4" ht="16.5">
      <c r="B30" s="79">
        <v>28</v>
      </c>
      <c r="C30" s="79" t="s">
        <v>448</v>
      </c>
      <c r="D30" s="79"/>
    </row>
    <row r="31" spans="2:4" ht="16.5">
      <c r="B31" s="79">
        <v>29</v>
      </c>
      <c r="C31" s="79" t="s">
        <v>449</v>
      </c>
      <c r="D31" s="79"/>
    </row>
    <row r="32" spans="2:4" ht="16.5">
      <c r="B32" s="79">
        <v>30</v>
      </c>
      <c r="C32" s="79" t="s">
        <v>450</v>
      </c>
      <c r="D32" s="79"/>
    </row>
    <row r="33" spans="2:4" ht="16.5">
      <c r="B33" s="79">
        <v>31</v>
      </c>
      <c r="C33" s="79" t="s">
        <v>451</v>
      </c>
      <c r="D33" s="79"/>
    </row>
    <row r="34" spans="2:4" ht="16.5">
      <c r="B34" s="79">
        <v>32</v>
      </c>
      <c r="C34" s="79" t="s">
        <v>452</v>
      </c>
      <c r="D34" s="7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D22"/>
  <sheetViews>
    <sheetView workbookViewId="0">
      <selection activeCell="D2" sqref="D2"/>
    </sheetView>
  </sheetViews>
  <sheetFormatPr defaultRowHeight="16.5"/>
  <cols>
    <col min="1" max="1" width="5" customWidth="1"/>
    <col min="2" max="2" width="4.85546875" style="81" bestFit="1" customWidth="1"/>
    <col min="3" max="3" width="25.42578125" style="81" bestFit="1" customWidth="1"/>
    <col min="4" max="4" width="12.140625" style="81" bestFit="1" customWidth="1"/>
  </cols>
  <sheetData>
    <row r="2" spans="2:4" s="33" customFormat="1">
      <c r="B2" s="83" t="s">
        <v>1</v>
      </c>
      <c r="C2" s="83" t="s">
        <v>465</v>
      </c>
      <c r="D2" s="85" t="s">
        <v>473</v>
      </c>
    </row>
    <row r="3" spans="2:4">
      <c r="B3" s="84">
        <v>1</v>
      </c>
      <c r="C3" s="84" t="s">
        <v>426</v>
      </c>
      <c r="D3" s="84"/>
    </row>
    <row r="4" spans="2:4">
      <c r="B4" s="84">
        <v>2</v>
      </c>
      <c r="C4" s="84" t="s">
        <v>422</v>
      </c>
      <c r="D4" s="84"/>
    </row>
    <row r="5" spans="2:4">
      <c r="B5" s="84">
        <v>3</v>
      </c>
      <c r="C5" s="84" t="s">
        <v>423</v>
      </c>
      <c r="D5" s="84"/>
    </row>
    <row r="6" spans="2:4">
      <c r="B6" s="84">
        <v>4</v>
      </c>
      <c r="C6" s="84" t="s">
        <v>457</v>
      </c>
      <c r="D6" s="84"/>
    </row>
    <row r="7" spans="2:4">
      <c r="B7" s="84">
        <v>5</v>
      </c>
      <c r="C7" s="84" t="s">
        <v>433</v>
      </c>
      <c r="D7" s="84"/>
    </row>
    <row r="8" spans="2:4">
      <c r="B8" s="84">
        <v>6</v>
      </c>
      <c r="C8" s="84" t="s">
        <v>421</v>
      </c>
      <c r="D8" s="84"/>
    </row>
    <row r="9" spans="2:4">
      <c r="B9" s="84">
        <v>7</v>
      </c>
      <c r="C9" s="84" t="s">
        <v>429</v>
      </c>
      <c r="D9" s="84"/>
    </row>
    <row r="10" spans="2:4">
      <c r="B10" s="84">
        <v>8</v>
      </c>
      <c r="C10" s="84" t="s">
        <v>443</v>
      </c>
      <c r="D10" s="84"/>
    </row>
    <row r="11" spans="2:4">
      <c r="B11" s="84">
        <v>9</v>
      </c>
      <c r="C11" s="84" t="s">
        <v>432</v>
      </c>
      <c r="D11" s="84"/>
    </row>
    <row r="12" spans="2:4">
      <c r="B12" s="84">
        <v>10</v>
      </c>
      <c r="C12" s="84" t="s">
        <v>458</v>
      </c>
      <c r="D12" s="84"/>
    </row>
    <row r="13" spans="2:4">
      <c r="B13" s="84">
        <v>11</v>
      </c>
      <c r="C13" s="84" t="s">
        <v>459</v>
      </c>
      <c r="D13" s="84"/>
    </row>
    <row r="14" spans="2:4">
      <c r="B14" s="84">
        <v>12</v>
      </c>
      <c r="C14" s="84" t="s">
        <v>460</v>
      </c>
      <c r="D14" s="84"/>
    </row>
    <row r="15" spans="2:4">
      <c r="B15" s="84">
        <v>13</v>
      </c>
      <c r="C15" s="84" t="s">
        <v>441</v>
      </c>
      <c r="D15" s="84"/>
    </row>
    <row r="16" spans="2:4">
      <c r="B16" s="84">
        <v>14</v>
      </c>
      <c r="C16" s="84" t="s">
        <v>461</v>
      </c>
      <c r="D16" s="84"/>
    </row>
    <row r="17" spans="2:4">
      <c r="B17" s="84">
        <v>15</v>
      </c>
      <c r="C17" s="84" t="s">
        <v>430</v>
      </c>
      <c r="D17" s="84"/>
    </row>
    <row r="18" spans="2:4">
      <c r="B18" s="84">
        <v>16</v>
      </c>
      <c r="C18" s="84" t="s">
        <v>462</v>
      </c>
      <c r="D18" s="84"/>
    </row>
    <row r="19" spans="2:4">
      <c r="B19" s="84">
        <v>17</v>
      </c>
      <c r="C19" s="84" t="s">
        <v>424</v>
      </c>
      <c r="D19" s="84"/>
    </row>
    <row r="20" spans="2:4">
      <c r="B20" s="84">
        <v>18</v>
      </c>
      <c r="C20" s="84" t="s">
        <v>427</v>
      </c>
      <c r="D20" s="84"/>
    </row>
    <row r="21" spans="2:4">
      <c r="B21" s="84">
        <v>19</v>
      </c>
      <c r="C21" s="84" t="s">
        <v>463</v>
      </c>
      <c r="D21" s="84"/>
    </row>
    <row r="22" spans="2:4">
      <c r="B22" s="84">
        <v>21</v>
      </c>
      <c r="C22" s="84" t="s">
        <v>464</v>
      </c>
      <c r="D22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 5 vill. Noi</vt:lpstr>
      <vt:lpstr>old Sum 5 vill.</vt:lpstr>
      <vt:lpstr>B. Nakham</vt:lpstr>
      <vt:lpstr>B.Huatan</vt:lpstr>
      <vt:lpstr>B.Som</vt:lpstr>
      <vt:lpstr>B. Na</vt:lpstr>
      <vt:lpstr>B.Sam Or</vt:lpstr>
      <vt:lpstr>types 2013</vt:lpstr>
      <vt:lpstr>types 2014</vt:lpstr>
      <vt:lpstr> types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chanh</cp:lastModifiedBy>
  <dcterms:created xsi:type="dcterms:W3CDTF">2015-07-17T10:59:57Z</dcterms:created>
  <dcterms:modified xsi:type="dcterms:W3CDTF">2016-10-05T02:11:56Z</dcterms:modified>
  <cp:contentStatus/>
</cp:coreProperties>
</file>